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백업D 자료들\센터지원팀\16.후원금관련\2020후원물품사진\"/>
    </mc:Choice>
  </mc:AlternateContent>
  <bookViews>
    <workbookView xWindow="0" yWindow="120" windowWidth="25440" windowHeight="12270"/>
  </bookViews>
  <sheets>
    <sheet name="1.후원금수입명세서" sheetId="7" r:id="rId1"/>
    <sheet name="2.후원금품수입명세서" sheetId="3" r:id="rId2"/>
    <sheet name="3.후원금사용명세서" sheetId="6" r:id="rId3"/>
    <sheet name="4.후원물품사용명세서" sheetId="10" r:id="rId4"/>
    <sheet name="5.후원금전용계좌" sheetId="2" r:id="rId5"/>
  </sheets>
  <definedNames>
    <definedName name="_xlnm._FilterDatabase" localSheetId="0" hidden="1">'1.후원금수입명세서'!$A$9:$L$33</definedName>
    <definedName name="_xlnm._FilterDatabase" localSheetId="2" hidden="1">'3.후원금사용명세서'!$A$8:$G$57</definedName>
    <definedName name="_xlnm.Print_Area" localSheetId="0">'1.후원금수입명세서'!$A$2:$L$38</definedName>
    <definedName name="_xlnm.Print_Area" localSheetId="1">'2.후원금품수입명세서'!$A$1:$S$19</definedName>
    <definedName name="_xlnm.Print_Area" localSheetId="2">'3.후원금사용명세서'!$A$1:$G$59</definedName>
    <definedName name="_xlnm.Print_Area" localSheetId="3">'4.후원물품사용명세서'!$A$1:$I$19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0" l="1"/>
  <c r="H17" i="10"/>
  <c r="D59" i="6"/>
  <c r="R18" i="3"/>
  <c r="A6" i="6" l="1"/>
  <c r="P18" i="3"/>
  <c r="I7" i="7"/>
  <c r="A7" i="7"/>
  <c r="D7" i="7"/>
  <c r="K36" i="7"/>
  <c r="K35" i="7"/>
  <c r="K37" i="7"/>
  <c r="K33" i="7"/>
  <c r="K20" i="7"/>
  <c r="K38" i="7" l="1"/>
  <c r="F6" i="6" l="1"/>
  <c r="J7" i="7" l="1"/>
</calcChain>
</file>

<file path=xl/sharedStrings.xml><?xml version="1.0" encoding="utf-8"?>
<sst xmlns="http://schemas.openxmlformats.org/spreadsheetml/2006/main" count="574" uniqueCount="253">
  <si>
    <t>순번</t>
  </si>
  <si>
    <t>후원자</t>
  </si>
  <si>
    <t>내역</t>
  </si>
  <si>
    <t>금액</t>
  </si>
  <si>
    <t>비고</t>
  </si>
  <si>
    <t>기타</t>
  </si>
  <si>
    <t>후원금수입 및 사용결과보고서</t>
  </si>
  <si>
    <t>품명</t>
  </si>
  <si>
    <t>비영리</t>
  </si>
  <si>
    <t>모금자</t>
  </si>
  <si>
    <t>기부금</t>
  </si>
  <si>
    <t>사용일자</t>
  </si>
  <si>
    <t>산출기준</t>
  </si>
  <si>
    <t>금융기관 등의 명칭</t>
  </si>
  <si>
    <t>계좌번호</t>
  </si>
  <si>
    <t>계좌명의</t>
  </si>
  <si>
    <t>파주시다문화가족지원센터</t>
    <phoneticPr fontId="3" type="noConversion"/>
  </si>
  <si>
    <t>농협</t>
    <phoneticPr fontId="3" type="noConversion"/>
  </si>
  <si>
    <t>N</t>
    <phoneticPr fontId="3" type="noConversion"/>
  </si>
  <si>
    <t>지정후원금</t>
    <phoneticPr fontId="3" type="noConversion"/>
  </si>
  <si>
    <t>총합계</t>
    <phoneticPr fontId="3" type="noConversion"/>
  </si>
  <si>
    <t>총계</t>
    <phoneticPr fontId="3" type="noConversion"/>
  </si>
  <si>
    <t>전년이월금</t>
    <phoneticPr fontId="3" type="noConversion"/>
  </si>
  <si>
    <t>■사회복지법인 및 사회복지지설 재무·회계 규칙[별지 제19호서식]</t>
    <phoneticPr fontId="3" type="noConversion"/>
  </si>
  <si>
    <t>발생
일자</t>
    <phoneticPr fontId="3" type="noConversion"/>
  </si>
  <si>
    <t>후원금
종  류</t>
    <phoneticPr fontId="3" type="noConversion"/>
  </si>
  <si>
    <t>후원자 
구  분</t>
    <phoneticPr fontId="3" type="noConversion"/>
  </si>
  <si>
    <t>모금자 
기관여부</t>
    <phoneticPr fontId="3" type="noConversion"/>
  </si>
  <si>
    <t>기부금
단체여부</t>
    <phoneticPr fontId="3" type="noConversion"/>
  </si>
  <si>
    <t>비영리
법인구분</t>
    <phoneticPr fontId="3" type="noConversion"/>
  </si>
  <si>
    <t>지정후원금</t>
    <phoneticPr fontId="3" type="noConversion"/>
  </si>
  <si>
    <t xml:space="preserve"> 후원금</t>
    <phoneticPr fontId="3" type="noConversion"/>
  </si>
  <si>
    <t>비지정후원금</t>
    <phoneticPr fontId="3" type="noConversion"/>
  </si>
  <si>
    <t>후원사업비</t>
  </si>
  <si>
    <t>후원사업비</t>
    <phoneticPr fontId="3" type="noConversion"/>
  </si>
  <si>
    <t>기타(전년이월)</t>
    <phoneticPr fontId="3" type="noConversion"/>
  </si>
  <si>
    <t>소계</t>
    <phoneticPr fontId="3" type="noConversion"/>
  </si>
  <si>
    <t>비고</t>
    <phoneticPr fontId="3" type="noConversion"/>
  </si>
  <si>
    <t>전년도이월(비지정후원금)</t>
    <phoneticPr fontId="3" type="noConversion"/>
  </si>
  <si>
    <t>전년도이월(지정후원금)</t>
    <phoneticPr fontId="3" type="noConversion"/>
  </si>
  <si>
    <t>지정</t>
    <phoneticPr fontId="3" type="noConversion"/>
  </si>
  <si>
    <t>비지정</t>
    <phoneticPr fontId="3" type="noConversion"/>
  </si>
  <si>
    <t>예금이자</t>
    <phoneticPr fontId="3" type="noConversion"/>
  </si>
  <si>
    <t>민간</t>
    <phoneticPr fontId="3" type="noConversion"/>
  </si>
  <si>
    <t>영리법인</t>
    <phoneticPr fontId="3" type="noConversion"/>
  </si>
  <si>
    <t>어려운다문화가정 후원사업비</t>
    <phoneticPr fontId="3" type="noConversion"/>
  </si>
  <si>
    <t>공공기관</t>
    <phoneticPr fontId="3" type="noConversion"/>
  </si>
  <si>
    <t>결연후원
금품여부</t>
    <phoneticPr fontId="3" type="noConversion"/>
  </si>
  <si>
    <t>사용내역</t>
    <phoneticPr fontId="3" type="noConversion"/>
  </si>
  <si>
    <t>비지정후원금</t>
    <phoneticPr fontId="3" type="noConversion"/>
  </si>
  <si>
    <t>다문화자녀생활비지원(김화*)</t>
    <phoneticPr fontId="3" type="noConversion"/>
  </si>
  <si>
    <t>다문화자녀생활비지원(성창*)</t>
    <phoneticPr fontId="3" type="noConversion"/>
  </si>
  <si>
    <t>5. 후원금 전용계좌</t>
    <phoneticPr fontId="3" type="noConversion"/>
  </si>
  <si>
    <t>비고</t>
    <phoneticPr fontId="3" type="noConversion"/>
  </si>
  <si>
    <t>2. 후원금품 수입명세서</t>
    <phoneticPr fontId="3" type="noConversion"/>
  </si>
  <si>
    <t>상당금액</t>
    <phoneticPr fontId="3" type="noConversion"/>
  </si>
  <si>
    <t>비고</t>
    <phoneticPr fontId="3" type="noConversion"/>
  </si>
  <si>
    <t>발생일자</t>
    <phoneticPr fontId="3" type="noConversion"/>
  </si>
  <si>
    <t>후원품
종  류</t>
    <phoneticPr fontId="3" type="noConversion"/>
  </si>
  <si>
    <t xml:space="preserve">후원자 </t>
    <phoneticPr fontId="3" type="noConversion"/>
  </si>
  <si>
    <t>수량/단위</t>
    <phoneticPr fontId="3" type="noConversion"/>
  </si>
  <si>
    <t>기타
내용</t>
    <phoneticPr fontId="3" type="noConversion"/>
  </si>
  <si>
    <t>총   계</t>
    <phoneticPr fontId="3" type="noConversion"/>
  </si>
  <si>
    <t>사용일자</t>
    <phoneticPr fontId="3" type="noConversion"/>
  </si>
  <si>
    <t>사용처</t>
    <phoneticPr fontId="3" type="noConversion"/>
  </si>
  <si>
    <t>결연여부</t>
    <phoneticPr fontId="3" type="noConversion"/>
  </si>
  <si>
    <t>단위</t>
    <phoneticPr fontId="3" type="noConversion"/>
  </si>
  <si>
    <t>수량/</t>
    <phoneticPr fontId="3" type="noConversion"/>
  </si>
  <si>
    <t>금액</t>
    <phoneticPr fontId="3" type="noConversion"/>
  </si>
  <si>
    <t>상당</t>
    <phoneticPr fontId="3" type="noConversion"/>
  </si>
  <si>
    <t>4. 후원금품 사용명세서</t>
    <phoneticPr fontId="3" type="noConversion"/>
  </si>
  <si>
    <t>금품여부</t>
    <phoneticPr fontId="3" type="noConversion"/>
  </si>
  <si>
    <t>후원금수입 및 사용결과보고서</t>
    <phoneticPr fontId="3" type="noConversion"/>
  </si>
  <si>
    <t>후원금수입 및 사용결과보고서</t>
    <phoneticPr fontId="3" type="noConversion"/>
  </si>
  <si>
    <t>지정</t>
    <phoneticPr fontId="3" type="noConversion"/>
  </si>
  <si>
    <t>다문화자녀생활비지원(최혜*)</t>
    <phoneticPr fontId="3" type="noConversion"/>
  </si>
  <si>
    <t>50,000*1회</t>
    <phoneticPr fontId="3" type="noConversion"/>
  </si>
  <si>
    <t>지정후원금</t>
    <phoneticPr fontId="3" type="noConversion"/>
  </si>
  <si>
    <t>명</t>
    <phoneticPr fontId="3" type="noConversion"/>
  </si>
  <si>
    <t>장학금</t>
    <phoneticPr fontId="3" type="noConversion"/>
  </si>
  <si>
    <t>민간</t>
    <phoneticPr fontId="3" type="noConversion"/>
  </si>
  <si>
    <t>공공기관</t>
    <phoneticPr fontId="3" type="noConversion"/>
  </si>
  <si>
    <t>50,000*1회</t>
    <phoneticPr fontId="3" type="noConversion"/>
  </si>
  <si>
    <t>영리법인</t>
    <phoneticPr fontId="3" type="noConversion"/>
  </si>
  <si>
    <t>지정·비지정</t>
    <phoneticPr fontId="3" type="noConversion"/>
  </si>
  <si>
    <t>비영리법인</t>
    <phoneticPr fontId="3" type="noConversion"/>
  </si>
  <si>
    <t>온누리상품권</t>
    <phoneticPr fontId="3" type="noConversion"/>
  </si>
  <si>
    <t>비고</t>
    <phoneticPr fontId="3" type="noConversion"/>
  </si>
  <si>
    <t>다문화자녀(500,000원*12명)</t>
    <phoneticPr fontId="3" type="noConversion"/>
  </si>
  <si>
    <t>명</t>
    <phoneticPr fontId="3" type="noConversion"/>
  </si>
  <si>
    <t>매</t>
    <phoneticPr fontId="3" type="noConversion"/>
  </si>
  <si>
    <t>햅쌀(10kg)</t>
    <phoneticPr fontId="3" type="noConversion"/>
  </si>
  <si>
    <t>포</t>
    <phoneticPr fontId="3" type="noConversion"/>
  </si>
  <si>
    <t>포대</t>
    <phoneticPr fontId="3" type="noConversion"/>
  </si>
  <si>
    <t>음식</t>
    <phoneticPr fontId="3" type="noConversion"/>
  </si>
  <si>
    <t>2020.01.01</t>
    <phoneticPr fontId="3" type="noConversion"/>
  </si>
  <si>
    <t>2020.01.01</t>
    <phoneticPr fontId="3" type="noConversion"/>
  </si>
  <si>
    <t>2020.06.28</t>
    <phoneticPr fontId="3" type="noConversion"/>
  </si>
  <si>
    <t>2020.12.21</t>
    <phoneticPr fontId="3" type="noConversion"/>
  </si>
  <si>
    <t>민간</t>
    <phoneticPr fontId="3" type="noConversion"/>
  </si>
  <si>
    <t>개인</t>
    <phoneticPr fontId="3" type="noConversion"/>
  </si>
  <si>
    <t>비지정</t>
    <phoneticPr fontId="3" type="noConversion"/>
  </si>
  <si>
    <t>2020.01.16</t>
    <phoneticPr fontId="3" type="noConversion"/>
  </si>
  <si>
    <t>지정</t>
    <phoneticPr fontId="3" type="noConversion"/>
  </si>
  <si>
    <t>2020.01.23</t>
    <phoneticPr fontId="3" type="noConversion"/>
  </si>
  <si>
    <t>2020.02.25</t>
    <phoneticPr fontId="3" type="noConversion"/>
  </si>
  <si>
    <t>2020.03.25</t>
    <phoneticPr fontId="3" type="noConversion"/>
  </si>
  <si>
    <t>2020.04.24</t>
    <phoneticPr fontId="3" type="noConversion"/>
  </si>
  <si>
    <t>2020.05.25</t>
    <phoneticPr fontId="3" type="noConversion"/>
  </si>
  <si>
    <t>2020.06.25</t>
    <phoneticPr fontId="3" type="noConversion"/>
  </si>
  <si>
    <t>2020.07.24</t>
    <phoneticPr fontId="3" type="noConversion"/>
  </si>
  <si>
    <t>2020.08.25</t>
    <phoneticPr fontId="3" type="noConversion"/>
  </si>
  <si>
    <t>2020.08.31</t>
    <phoneticPr fontId="3" type="noConversion"/>
  </si>
  <si>
    <t>민간</t>
    <phoneticPr fontId="3" type="noConversion"/>
  </si>
  <si>
    <t>지정</t>
    <phoneticPr fontId="3" type="noConversion"/>
  </si>
  <si>
    <t>2020.09.25</t>
    <phoneticPr fontId="3" type="noConversion"/>
  </si>
  <si>
    <t>2020.10.05</t>
    <phoneticPr fontId="3" type="noConversion"/>
  </si>
  <si>
    <t>다문화가족 후원사업비</t>
    <phoneticPr fontId="3" type="noConversion"/>
  </si>
  <si>
    <t>생활이 어려운 다문화가족지원 후원사업비</t>
    <phoneticPr fontId="3" type="noConversion"/>
  </si>
  <si>
    <t>2020.10.23</t>
    <phoneticPr fontId="3" type="noConversion"/>
  </si>
  <si>
    <t>2020.10.23</t>
    <phoneticPr fontId="3" type="noConversion"/>
  </si>
  <si>
    <t>다문화가족동아리모임활성화지원사업비(자부담)</t>
    <phoneticPr fontId="3" type="noConversion"/>
  </si>
  <si>
    <t>2020.11.02</t>
    <phoneticPr fontId="3" type="noConversion"/>
  </si>
  <si>
    <t>2020.11.25</t>
    <phoneticPr fontId="3" type="noConversion"/>
  </si>
  <si>
    <t>2020.12.03</t>
    <phoneticPr fontId="3" type="noConversion"/>
  </si>
  <si>
    <t>민간단체</t>
    <phoneticPr fontId="3" type="noConversion"/>
  </si>
  <si>
    <t>지정</t>
    <phoneticPr fontId="3" type="noConversion"/>
  </si>
  <si>
    <t>2020.12.24</t>
    <phoneticPr fontId="3" type="noConversion"/>
  </si>
  <si>
    <t>2020.12.27</t>
    <phoneticPr fontId="3" type="noConversion"/>
  </si>
  <si>
    <t>2020년 후원금</t>
    <phoneticPr fontId="3" type="noConversion"/>
  </si>
  <si>
    <t>2020년 예금이자</t>
    <phoneticPr fontId="3" type="noConversion"/>
  </si>
  <si>
    <t>2020년이자수입 1,536원</t>
    <phoneticPr fontId="3" type="noConversion"/>
  </si>
  <si>
    <t>다문화가족 및 취약계층가정 후원사업비</t>
    <phoneticPr fontId="3" type="noConversion"/>
  </si>
  <si>
    <t>2020.05.18</t>
    <phoneticPr fontId="3" type="noConversion"/>
  </si>
  <si>
    <t>생활용품</t>
    <phoneticPr fontId="3" type="noConversion"/>
  </si>
  <si>
    <t>2020.09.10</t>
    <phoneticPr fontId="3" type="noConversion"/>
  </si>
  <si>
    <t>미용용품</t>
    <phoneticPr fontId="3" type="noConversion"/>
  </si>
  <si>
    <t>핸드크림,립스틱,쉐도우,아이러너</t>
    <phoneticPr fontId="3" type="noConversion"/>
  </si>
  <si>
    <t>핸드크림237,립스틱166,쉐도우120,아이라이너77</t>
    <phoneticPr fontId="3" type="noConversion"/>
  </si>
  <si>
    <t>개</t>
    <phoneticPr fontId="3" type="noConversion"/>
  </si>
  <si>
    <t>2020.09.18</t>
    <phoneticPr fontId="3" type="noConversion"/>
  </si>
  <si>
    <t>풋귤3kg,유기농설탕2kg</t>
    <phoneticPr fontId="3" type="noConversion"/>
  </si>
  <si>
    <t>박스</t>
    <phoneticPr fontId="3" type="noConversion"/>
  </si>
  <si>
    <t>2020.12.23</t>
    <phoneticPr fontId="3" type="noConversion"/>
  </si>
  <si>
    <t>방역용품</t>
    <phoneticPr fontId="3" type="noConversion"/>
  </si>
  <si>
    <t>영리법인</t>
    <phoneticPr fontId="3" type="noConversion"/>
  </si>
  <si>
    <t>방역마스크</t>
    <phoneticPr fontId="3" type="noConversion"/>
  </si>
  <si>
    <t>장</t>
    <phoneticPr fontId="3" type="noConversion"/>
  </si>
  <si>
    <t>2020.06.16</t>
    <phoneticPr fontId="3" type="noConversion"/>
  </si>
  <si>
    <t>장단콩초콜릿 약콩</t>
    <phoneticPr fontId="3" type="noConversion"/>
  </si>
  <si>
    <t>장단콩초콜릿약콩</t>
    <phoneticPr fontId="3" type="noConversion"/>
  </si>
  <si>
    <t>봉투</t>
    <phoneticPr fontId="3" type="noConversion"/>
  </si>
  <si>
    <t>2020.08.18</t>
    <phoneticPr fontId="3" type="noConversion"/>
  </si>
  <si>
    <t>2020.05.06</t>
    <phoneticPr fontId="3" type="noConversion"/>
  </si>
  <si>
    <t>2020.05.28</t>
    <phoneticPr fontId="3" type="noConversion"/>
  </si>
  <si>
    <t>생활용품</t>
    <phoneticPr fontId="3" type="noConversion"/>
  </si>
  <si>
    <t>공공기관</t>
    <phoneticPr fontId="3" type="noConversion"/>
  </si>
  <si>
    <t>이불(4계절)</t>
    <phoneticPr fontId="3" type="noConversion"/>
  </si>
  <si>
    <t>개</t>
    <phoneticPr fontId="3" type="noConversion"/>
  </si>
  <si>
    <t>2020.11.26</t>
    <phoneticPr fontId="3" type="noConversion"/>
  </si>
  <si>
    <t>김치10kg*21포대</t>
    <phoneticPr fontId="3" type="noConversion"/>
  </si>
  <si>
    <t>햅쌀(10kg)*3포대</t>
    <phoneticPr fontId="3" type="noConversion"/>
  </si>
  <si>
    <t>2020.11.06</t>
    <phoneticPr fontId="3" type="noConversion"/>
  </si>
  <si>
    <t>장학금</t>
    <phoneticPr fontId="3" type="noConversion"/>
  </si>
  <si>
    <t>다문화자녀(300,000원*1명)</t>
    <phoneticPr fontId="3" type="noConversion"/>
  </si>
  <si>
    <t>장학금</t>
    <phoneticPr fontId="3" type="noConversion"/>
  </si>
  <si>
    <t>음식</t>
    <phoneticPr fontId="3" type="noConversion"/>
  </si>
  <si>
    <t>디저트</t>
    <phoneticPr fontId="3" type="noConversion"/>
  </si>
  <si>
    <t>2020.02.10</t>
    <phoneticPr fontId="3" type="noConversion"/>
  </si>
  <si>
    <t>50,000*1회</t>
    <phoneticPr fontId="3" type="noConversion"/>
  </si>
  <si>
    <t>50,000*1회</t>
    <phoneticPr fontId="3" type="noConversion"/>
  </si>
  <si>
    <t>50,000*1회</t>
    <phoneticPr fontId="3" type="noConversion"/>
  </si>
  <si>
    <t>2020.03.10</t>
    <phoneticPr fontId="3" type="noConversion"/>
  </si>
  <si>
    <t>2020.04.10</t>
    <phoneticPr fontId="3" type="noConversion"/>
  </si>
  <si>
    <t>2020.05.08</t>
    <phoneticPr fontId="3" type="noConversion"/>
  </si>
  <si>
    <t>2020.05.25</t>
    <phoneticPr fontId="3" type="noConversion"/>
  </si>
  <si>
    <t>200,000*1회</t>
    <phoneticPr fontId="3" type="noConversion"/>
  </si>
  <si>
    <t>지정후원금</t>
    <phoneticPr fontId="3" type="noConversion"/>
  </si>
  <si>
    <t>2020.06.10</t>
    <phoneticPr fontId="3" type="noConversion"/>
  </si>
  <si>
    <t>2020.07.10</t>
    <phoneticPr fontId="3" type="noConversion"/>
  </si>
  <si>
    <t>2020.08.10</t>
    <phoneticPr fontId="3" type="noConversion"/>
  </si>
  <si>
    <t>2020.09.15</t>
    <phoneticPr fontId="3" type="noConversion"/>
  </si>
  <si>
    <t>2020.10.08</t>
    <phoneticPr fontId="3" type="noConversion"/>
  </si>
  <si>
    <t>2020.11.10</t>
    <phoneticPr fontId="3" type="noConversion"/>
  </si>
  <si>
    <t>힐링요가동아리자부담</t>
    <phoneticPr fontId="3" type="noConversion"/>
  </si>
  <si>
    <t>다문화전통춤동아리자부담</t>
    <phoneticPr fontId="3" type="noConversion"/>
  </si>
  <si>
    <t>한국전통춤동아리자부담</t>
    <phoneticPr fontId="3" type="noConversion"/>
  </si>
  <si>
    <t>2020.11.10</t>
    <phoneticPr fontId="3" type="noConversion"/>
  </si>
  <si>
    <t>2020.12.10</t>
    <phoneticPr fontId="3" type="noConversion"/>
  </si>
  <si>
    <t>2020.12.24</t>
    <phoneticPr fontId="3" type="noConversion"/>
  </si>
  <si>
    <t>50,000*1회</t>
    <phoneticPr fontId="3" type="noConversion"/>
  </si>
  <si>
    <t>농협상품권 10,000권*20장</t>
    <phoneticPr fontId="3" type="noConversion"/>
  </si>
  <si>
    <t>다문화가족동아리모임활성화지원사업</t>
    <phoneticPr fontId="3" type="noConversion"/>
  </si>
  <si>
    <t>다문화가족동아리모임활성화지원사업</t>
    <phoneticPr fontId="3" type="noConversion"/>
  </si>
  <si>
    <t>다문화가정및취약계층가정지원(원지*)</t>
    <phoneticPr fontId="3" type="noConversion"/>
  </si>
  <si>
    <t>다문화가정및취약계층가정지원(박려*)</t>
    <phoneticPr fontId="3" type="noConversion"/>
  </si>
  <si>
    <t>다문화가정및취약계층가정지원(오민*)</t>
    <phoneticPr fontId="3" type="noConversion"/>
  </si>
  <si>
    <t>다문화가정및취약계층가정지원(전다*)</t>
    <phoneticPr fontId="3" type="noConversion"/>
  </si>
  <si>
    <t>다문화가정및취약계층가정지원(이우*)</t>
    <phoneticPr fontId="3" type="noConversion"/>
  </si>
  <si>
    <t>비지정후원금</t>
    <phoneticPr fontId="3" type="noConversion"/>
  </si>
  <si>
    <t>김치(10kg)</t>
    <phoneticPr fontId="3" type="noConversion"/>
  </si>
  <si>
    <t>다문화가족 및 취약계층가정 지원</t>
    <phoneticPr fontId="3" type="noConversion"/>
  </si>
  <si>
    <t>경제적어려움이있는다문화자녀장학금추천지원</t>
    <phoneticPr fontId="3" type="noConversion"/>
  </si>
  <si>
    <t>경계적어려움및아동있는가족지원(이순*)</t>
    <phoneticPr fontId="3" type="noConversion"/>
  </si>
  <si>
    <t>경계적어려움및아동있는가족지원(스리**)</t>
    <phoneticPr fontId="3" type="noConversion"/>
  </si>
  <si>
    <t>경계적어려움및아동있는가족지원(박려*)</t>
    <phoneticPr fontId="3" type="noConversion"/>
  </si>
  <si>
    <t>경계적어려움및아동있는가족지원(스웨*+)</t>
    <phoneticPr fontId="3" type="noConversion"/>
  </si>
  <si>
    <t>경계적어려움및아동있는가족지원(이경*)</t>
    <phoneticPr fontId="3" type="noConversion"/>
  </si>
  <si>
    <t>경제적 어려움 및 아동이 있는 가정</t>
    <phoneticPr fontId="3" type="noConversion"/>
  </si>
  <si>
    <t>다문화가정 저소득층 학생</t>
    <phoneticPr fontId="3" type="noConversion"/>
  </si>
  <si>
    <t>다문화가정, 한부모가정, 수급가정 지원</t>
    <phoneticPr fontId="3" type="noConversion"/>
  </si>
  <si>
    <t>경제적으로어려움을겪고있는사례관리대상자가정</t>
    <phoneticPr fontId="3" type="noConversion"/>
  </si>
  <si>
    <t>다문화가족 및 센터이용자 등 지원</t>
    <phoneticPr fontId="3" type="noConversion"/>
  </si>
  <si>
    <t>사회통합프로그램운영기관운영(공공요금)후원사업비</t>
    <phoneticPr fontId="3" type="noConversion"/>
  </si>
  <si>
    <t>비영리법인</t>
    <phoneticPr fontId="3" type="noConversion"/>
  </si>
  <si>
    <t>301-****-0577-**</t>
    <phoneticPr fontId="3" type="noConversion"/>
  </si>
  <si>
    <t>301-****-7630-**</t>
    <phoneticPr fontId="3" type="noConversion"/>
  </si>
  <si>
    <t>이불(4계절)</t>
    <phoneticPr fontId="3" type="noConversion"/>
  </si>
  <si>
    <t>온누리상품권(10가정)</t>
    <phoneticPr fontId="3" type="noConversion"/>
  </si>
  <si>
    <t>과일,합쌀,잡곡(3세트)</t>
    <phoneticPr fontId="3" type="noConversion"/>
  </si>
  <si>
    <t>풋귤(3kg),설탕(2kg)</t>
    <phoneticPr fontId="3" type="noConversion"/>
  </si>
  <si>
    <t>마스크(방역)</t>
    <phoneticPr fontId="3" type="noConversion"/>
  </si>
  <si>
    <t>장학금</t>
    <phoneticPr fontId="3" type="noConversion"/>
  </si>
  <si>
    <t>600,000*1회</t>
    <phoneticPr fontId="3" type="noConversion"/>
  </si>
  <si>
    <t>400,000*1회</t>
    <phoneticPr fontId="3" type="noConversion"/>
  </si>
  <si>
    <t>400,000*1회</t>
    <phoneticPr fontId="3" type="noConversion"/>
  </si>
  <si>
    <t>300,000*1회</t>
    <phoneticPr fontId="3" type="noConversion"/>
  </si>
  <si>
    <t>*****</t>
    <phoneticPr fontId="3" type="noConversion"/>
  </si>
  <si>
    <t>온누리상품권 10,000원*200매</t>
    <phoneticPr fontId="3" type="noConversion"/>
  </si>
  <si>
    <t>감귤2.2kg+카라향2.2kg=1세트, 
진동진쌀10kg+찰현미5kg+귀리1kg=2세트</t>
    <phoneticPr fontId="3" type="noConversion"/>
  </si>
  <si>
    <t>다문화가족/취약계층가정후원</t>
    <phoneticPr fontId="3" type="noConversion"/>
  </si>
  <si>
    <t>다문화가족/취약계층가정
/센터이용자후원</t>
    <phoneticPr fontId="3" type="noConversion"/>
  </si>
  <si>
    <t>다문화가족/센터이용자후원</t>
    <phoneticPr fontId="3" type="noConversion"/>
  </si>
  <si>
    <t>다문화가족/취약계층가정
/외국인근로자후원</t>
    <phoneticPr fontId="3" type="noConversion"/>
  </si>
  <si>
    <t>경제적 어려움 및 
아동이 있는 가정후원</t>
    <phoneticPr fontId="3" type="noConversion"/>
  </si>
  <si>
    <t>경제적어려움이있는
다문화자녀장학금추천후원</t>
    <phoneticPr fontId="3" type="noConversion"/>
  </si>
  <si>
    <t>다문화가정저소득층학생후원</t>
    <phoneticPr fontId="3" type="noConversion"/>
  </si>
  <si>
    <t>다문화가정으로 
한부모가정or수급가정후원</t>
    <phoneticPr fontId="3" type="noConversion"/>
  </si>
  <si>
    <t>경제적으로어려움을
겪고있는사례관리대상자가정</t>
    <phoneticPr fontId="3" type="noConversion"/>
  </si>
  <si>
    <t>****</t>
    <phoneticPr fontId="3" type="noConversion"/>
  </si>
  <si>
    <t>내역</t>
    <phoneticPr fontId="3" type="noConversion"/>
  </si>
  <si>
    <t>[단위: 원]</t>
    <phoneticPr fontId="3" type="noConversion"/>
  </si>
  <si>
    <t>[단위: 원]</t>
    <phoneticPr fontId="3" type="noConversion"/>
  </si>
  <si>
    <t>기간:    2020년   01월   01일부터
           2020년   12월   31일까지</t>
    <phoneticPr fontId="3" type="noConversion"/>
  </si>
  <si>
    <t xml:space="preserve">1. 후원금 수입명세서                                                                                                                                       </t>
    <phoneticPr fontId="3" type="noConversion"/>
  </si>
  <si>
    <t xml:space="preserve">  [단위: 원]</t>
  </si>
  <si>
    <t>기간:    2020년    01월    01일부터
           2020년    12월    31일까지</t>
    <phoneticPr fontId="3" type="noConversion"/>
  </si>
  <si>
    <t>2020.12.28</t>
    <phoneticPr fontId="3" type="noConversion"/>
  </si>
  <si>
    <t xml:space="preserve">3. 후원금 사용명세서                                                                                         </t>
    <phoneticPr fontId="3" type="noConversion"/>
  </si>
  <si>
    <t xml:space="preserve">  [단위: 원]</t>
    <phoneticPr fontId="3" type="noConversion"/>
  </si>
  <si>
    <t>기간:   2020년   01월    01일부터
          2020년   12월    31일까지</t>
    <phoneticPr fontId="3" type="noConversion"/>
  </si>
  <si>
    <t>다문화가족,취약계층가정,센터이용자 등 지원</t>
    <phoneticPr fontId="3" type="noConversion"/>
  </si>
  <si>
    <t>다문화가족,취약계층가정,외국인근로자지원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</si>
</sst>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6"/>
      <color rgb="FF00000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굴림체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0"/>
      <color rgb="FF000000"/>
      <name val="굴림체"/>
      <family val="3"/>
      <charset val="129"/>
    </font>
    <font>
      <b/>
      <sz val="12"/>
      <color theme="1"/>
      <name val="맑은 고딕"/>
      <family val="2"/>
      <charset val="129"/>
      <scheme val="minor"/>
    </font>
    <font>
      <sz val="9"/>
      <color theme="1"/>
      <name val="경기천년바탕 Regular"/>
      <family val="1"/>
      <charset val="129"/>
    </font>
    <font>
      <sz val="10"/>
      <color theme="1"/>
      <name val="경기천년바탕 Regular"/>
      <family val="1"/>
      <charset val="129"/>
    </font>
    <font>
      <sz val="11"/>
      <color theme="1"/>
      <name val="경기천년바탕 Regular"/>
      <family val="1"/>
      <charset val="129"/>
    </font>
    <font>
      <sz val="12"/>
      <color rgb="FF000000"/>
      <name val="경기천년바탕 Regular"/>
      <family val="1"/>
      <charset val="129"/>
    </font>
    <font>
      <b/>
      <sz val="10"/>
      <color rgb="FF000000"/>
      <name val="경기천년바탕 Regular"/>
      <family val="1"/>
      <charset val="129"/>
    </font>
    <font>
      <b/>
      <sz val="9"/>
      <color rgb="FF000000"/>
      <name val="경기천년바탕 Regular"/>
      <family val="1"/>
      <charset val="129"/>
    </font>
    <font>
      <b/>
      <sz val="20"/>
      <color rgb="FF000000"/>
      <name val="경기천년제목 Bold"/>
      <family val="1"/>
      <charset val="129"/>
    </font>
    <font>
      <sz val="11"/>
      <color rgb="FF000000"/>
      <name val="경기천년바탕 Regular"/>
      <family val="1"/>
      <charset val="129"/>
    </font>
    <font>
      <b/>
      <sz val="11"/>
      <color rgb="FF000000"/>
      <name val="경기천년바탕 Regular"/>
      <family val="1"/>
      <charset val="129"/>
    </font>
    <font>
      <b/>
      <sz val="11"/>
      <color theme="1"/>
      <name val="경기천년바탕 Regular"/>
      <family val="1"/>
      <charset val="129"/>
    </font>
    <font>
      <sz val="12"/>
      <color theme="1"/>
      <name val="경기천년바탕 Regular"/>
      <family val="1"/>
      <charset val="129"/>
    </font>
    <font>
      <b/>
      <sz val="12"/>
      <color theme="1"/>
      <name val="경기천년바탕 Regular"/>
      <family val="1"/>
      <charset val="129"/>
    </font>
    <font>
      <b/>
      <sz val="12"/>
      <color rgb="FF000000"/>
      <name val="경기천년바탕 Regular"/>
      <family val="1"/>
      <charset val="129"/>
    </font>
    <font>
      <sz val="11"/>
      <color rgb="FF000000"/>
      <name val="굴림체"/>
      <family val="3"/>
      <charset val="129"/>
    </font>
    <font>
      <sz val="11"/>
      <color rgb="FF286892"/>
      <name val="굴림체"/>
      <family val="3"/>
      <charset val="129"/>
    </font>
    <font>
      <b/>
      <sz val="20"/>
      <color theme="1"/>
      <name val="경기천년제목 Bold"/>
      <family val="1"/>
      <charset val="129"/>
    </font>
    <font>
      <sz val="10.5"/>
      <color theme="1"/>
      <name val="경기천년바탕 Regular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rgb="FFD6D6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5D5D5D"/>
      </left>
      <right style="thin">
        <color rgb="FF5D5D5D"/>
      </right>
      <top style="thin">
        <color rgb="FF000000"/>
      </top>
      <bottom style="thin">
        <color rgb="FF5D5D5D"/>
      </bottom>
      <diagonal/>
    </border>
    <border>
      <left style="thin">
        <color rgb="FF5D5D5D"/>
      </left>
      <right style="thin">
        <color rgb="FF5D5D5D"/>
      </right>
      <top style="thin">
        <color rgb="FF5D5D5D"/>
      </top>
      <bottom style="thin">
        <color rgb="FF000000"/>
      </bottom>
      <diagonal/>
    </border>
    <border>
      <left style="thin">
        <color rgb="FF000000"/>
      </left>
      <right style="thin">
        <color rgb="FF5D5D5D"/>
      </right>
      <top style="thin">
        <color rgb="FF5D5D5D"/>
      </top>
      <bottom style="thin">
        <color rgb="FF000000"/>
      </bottom>
      <diagonal/>
    </border>
    <border>
      <left style="thin">
        <color rgb="FF000000"/>
      </left>
      <right style="thin">
        <color rgb="FF5D5D5D"/>
      </right>
      <top style="thin">
        <color rgb="FF000000"/>
      </top>
      <bottom style="thin">
        <color rgb="FF5D5D5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D5D5D"/>
      </left>
      <right/>
      <top style="thin">
        <color rgb="FF000000"/>
      </top>
      <bottom style="thin">
        <color rgb="FF5D5D5D"/>
      </bottom>
      <diagonal/>
    </border>
    <border>
      <left style="thin">
        <color rgb="FF5D5D5D"/>
      </left>
      <right/>
      <top style="thin">
        <color rgb="FF5D5D5D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41" fontId="0" fillId="0" borderId="0" xfId="1" applyFont="1">
      <alignment vertical="center"/>
    </xf>
    <xf numFmtId="41" fontId="4" fillId="0" borderId="0" xfId="1" applyFont="1" applyBorder="1">
      <alignment vertical="center"/>
    </xf>
    <xf numFmtId="41" fontId="8" fillId="0" borderId="9" xfId="1" applyFont="1" applyBorder="1" applyAlignment="1">
      <alignment horizontal="center" vertical="center" wrapText="1"/>
    </xf>
    <xf numFmtId="0" fontId="0" fillId="0" borderId="0" xfId="0" applyFont="1">
      <alignment vertical="center"/>
    </xf>
    <xf numFmtId="41" fontId="1" fillId="4" borderId="0" xfId="1" applyFont="1" applyFill="1" applyAlignment="1">
      <alignment horizontal="right" vertical="center"/>
    </xf>
    <xf numFmtId="0" fontId="0" fillId="4" borderId="0" xfId="0" applyFont="1" applyFill="1">
      <alignment vertical="center"/>
    </xf>
    <xf numFmtId="0" fontId="6" fillId="4" borderId="6" xfId="0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1" fontId="11" fillId="0" borderId="0" xfId="1" applyFont="1" applyAlignment="1">
      <alignment vertical="center"/>
    </xf>
    <xf numFmtId="0" fontId="12" fillId="4" borderId="6" xfId="0" applyFont="1" applyFill="1" applyBorder="1">
      <alignment vertical="center"/>
    </xf>
    <xf numFmtId="0" fontId="11" fillId="4" borderId="6" xfId="0" applyFont="1" applyFill="1" applyBorder="1" applyAlignment="1">
      <alignment horizontal="justify" vertical="center" shrinkToFit="1"/>
    </xf>
    <xf numFmtId="0" fontId="10" fillId="4" borderId="6" xfId="0" applyFont="1" applyFill="1" applyBorder="1" applyAlignment="1">
      <alignment horizontal="justify" vertical="center" shrinkToFit="1"/>
    </xf>
    <xf numFmtId="0" fontId="13" fillId="0" borderId="9" xfId="0" applyFont="1" applyBorder="1" applyAlignment="1">
      <alignment vertical="center" wrapText="1"/>
    </xf>
    <xf numFmtId="0" fontId="13" fillId="0" borderId="9" xfId="0" applyFont="1" applyBorder="1" applyAlignment="1">
      <alignment horizontal="right" vertical="center" wrapText="1"/>
    </xf>
    <xf numFmtId="0" fontId="17" fillId="5" borderId="6" xfId="0" applyFont="1" applyFill="1" applyBorder="1" applyAlignment="1">
      <alignment horizontal="center" vertical="center" wrapText="1"/>
    </xf>
    <xf numFmtId="41" fontId="18" fillId="0" borderId="6" xfId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justify" vertical="center" wrapText="1"/>
    </xf>
    <xf numFmtId="0" fontId="12" fillId="0" borderId="6" xfId="0" applyFont="1" applyBorder="1" applyAlignment="1">
      <alignment horizontal="justify" vertical="center" shrinkToFit="1"/>
    </xf>
    <xf numFmtId="41" fontId="12" fillId="0" borderId="6" xfId="1" applyFont="1" applyBorder="1" applyAlignment="1">
      <alignment horizontal="right" vertical="center"/>
    </xf>
    <xf numFmtId="0" fontId="12" fillId="0" borderId="6" xfId="0" applyFont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shrinkToFit="1"/>
    </xf>
    <xf numFmtId="41" fontId="12" fillId="4" borderId="6" xfId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justify" vertical="center" wrapText="1"/>
    </xf>
    <xf numFmtId="0" fontId="12" fillId="4" borderId="6" xfId="0" applyFont="1" applyFill="1" applyBorder="1" applyAlignment="1">
      <alignment horizontal="justify" vertical="center" shrinkToFit="1"/>
    </xf>
    <xf numFmtId="0" fontId="12" fillId="4" borderId="6" xfId="0" applyFont="1" applyFill="1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41" fontId="12" fillId="0" borderId="0" xfId="1" applyFont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41" fontId="19" fillId="3" borderId="6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41" fontId="12" fillId="0" borderId="6" xfId="0" applyNumberFormat="1" applyFont="1" applyBorder="1" applyAlignment="1">
      <alignment vertical="center"/>
    </xf>
    <xf numFmtId="0" fontId="13" fillId="0" borderId="0" xfId="0" applyFont="1" applyBorder="1" applyAlignment="1">
      <alignment horizontal="justify" vertical="center" wrapText="1"/>
    </xf>
    <xf numFmtId="41" fontId="20" fillId="0" borderId="0" xfId="1" applyFont="1" applyBorder="1" applyAlignment="1">
      <alignment horizontal="right" vertical="center"/>
    </xf>
    <xf numFmtId="0" fontId="21" fillId="0" borderId="0" xfId="0" applyFont="1">
      <alignment vertical="center"/>
    </xf>
    <xf numFmtId="41" fontId="14" fillId="0" borderId="9" xfId="1" applyFont="1" applyBorder="1" applyAlignment="1">
      <alignment horizontal="center" vertical="center" wrapText="1"/>
    </xf>
    <xf numFmtId="41" fontId="15" fillId="0" borderId="9" xfId="1" applyFont="1" applyBorder="1" applyAlignment="1">
      <alignment horizontal="center" vertical="center" wrapText="1"/>
    </xf>
    <xf numFmtId="41" fontId="11" fillId="0" borderId="0" xfId="1" applyFont="1" applyBorder="1">
      <alignment vertical="center"/>
    </xf>
    <xf numFmtId="0" fontId="12" fillId="0" borderId="6" xfId="0" applyFont="1" applyBorder="1" applyAlignment="1">
      <alignment horizontal="justify" vertical="center"/>
    </xf>
    <xf numFmtId="0" fontId="12" fillId="0" borderId="0" xfId="0" applyFont="1" applyAlignment="1">
      <alignment horizontal="justify" vertical="center"/>
    </xf>
    <xf numFmtId="41" fontId="12" fillId="0" borderId="0" xfId="1" applyFont="1">
      <alignment vertical="center"/>
    </xf>
    <xf numFmtId="0" fontId="23" fillId="5" borderId="6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shrinkToFit="1"/>
    </xf>
    <xf numFmtId="0" fontId="12" fillId="4" borderId="10" xfId="0" applyFont="1" applyFill="1" applyBorder="1" applyAlignment="1">
      <alignment horizontal="center" vertical="center" shrinkToFit="1"/>
    </xf>
    <xf numFmtId="0" fontId="12" fillId="4" borderId="6" xfId="0" applyFont="1" applyFill="1" applyBorder="1" applyAlignment="1">
      <alignment horizontal="left" vertical="center" wrapText="1" shrinkToFit="1"/>
    </xf>
    <xf numFmtId="41" fontId="12" fillId="4" borderId="11" xfId="1" applyFont="1" applyFill="1" applyBorder="1" applyAlignment="1">
      <alignment horizontal="right" vertical="center" wrapText="1"/>
    </xf>
    <xf numFmtId="41" fontId="12" fillId="4" borderId="11" xfId="1" applyFont="1" applyFill="1" applyBorder="1" applyAlignment="1">
      <alignment horizontal="right" vertical="center"/>
    </xf>
    <xf numFmtId="41" fontId="12" fillId="4" borderId="11" xfId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left" vertical="center" shrinkToFit="1"/>
    </xf>
    <xf numFmtId="41" fontId="12" fillId="4" borderId="11" xfId="1" applyFont="1" applyFill="1" applyBorder="1" applyAlignment="1">
      <alignment horizontal="right" vertical="center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4" borderId="11" xfId="1" applyNumberFormat="1" applyFont="1" applyFill="1" applyBorder="1" applyAlignment="1">
      <alignment horizontal="right" vertical="center" wrapText="1"/>
    </xf>
    <xf numFmtId="41" fontId="19" fillId="0" borderId="6" xfId="1" applyFont="1" applyBorder="1" applyAlignment="1">
      <alignment horizontal="right" vertical="center" wrapText="1"/>
    </xf>
    <xf numFmtId="41" fontId="19" fillId="0" borderId="6" xfId="1" applyFont="1" applyBorder="1" applyAlignment="1">
      <alignment horizontal="right" vertical="center"/>
    </xf>
    <xf numFmtId="0" fontId="19" fillId="0" borderId="6" xfId="0" applyFont="1" applyBorder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justify" vertical="center" wrapText="1"/>
    </xf>
    <xf numFmtId="41" fontId="12" fillId="0" borderId="6" xfId="1" applyFont="1" applyBorder="1" applyAlignment="1">
      <alignment horizontal="left" vertical="center" shrinkToFit="1"/>
    </xf>
    <xf numFmtId="0" fontId="12" fillId="5" borderId="6" xfId="0" applyFont="1" applyFill="1" applyBorder="1" applyAlignment="1">
      <alignment horizontal="center" vertical="center" wrapText="1"/>
    </xf>
    <xf numFmtId="41" fontId="19" fillId="0" borderId="6" xfId="1" applyFont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41" fontId="12" fillId="4" borderId="10" xfId="1" applyFont="1" applyFill="1" applyBorder="1" applyAlignment="1">
      <alignment horizontal="center" vertical="center"/>
    </xf>
    <xf numFmtId="41" fontId="12" fillId="4" borderId="10" xfId="1" applyFont="1" applyFill="1" applyBorder="1" applyAlignment="1">
      <alignment horizontal="center" vertical="center" wrapText="1"/>
    </xf>
    <xf numFmtId="41" fontId="12" fillId="4" borderId="10" xfId="1" applyFont="1" applyFill="1" applyBorder="1" applyAlignment="1">
      <alignment horizontal="right" vertical="center"/>
    </xf>
    <xf numFmtId="41" fontId="12" fillId="4" borderId="10" xfId="1" applyFont="1" applyFill="1" applyBorder="1" applyAlignment="1">
      <alignment horizontal="right" vertical="center" wrapText="1"/>
    </xf>
    <xf numFmtId="41" fontId="12" fillId="4" borderId="10" xfId="1" applyFont="1" applyFill="1" applyBorder="1" applyAlignment="1">
      <alignment horizontal="left" vertical="center" wrapText="1"/>
    </xf>
    <xf numFmtId="41" fontId="12" fillId="4" borderId="6" xfId="1" applyFont="1" applyFill="1" applyBorder="1" applyAlignment="1">
      <alignment horizontal="center" vertical="center"/>
    </xf>
    <xf numFmtId="41" fontId="12" fillId="4" borderId="6" xfId="1" applyFont="1" applyFill="1" applyBorder="1" applyAlignment="1">
      <alignment horizontal="center" vertical="center" wrapText="1"/>
    </xf>
    <xf numFmtId="41" fontId="12" fillId="4" borderId="6" xfId="1" applyFont="1" applyFill="1" applyBorder="1" applyAlignment="1">
      <alignment horizontal="right" vertical="center" wrapText="1"/>
    </xf>
    <xf numFmtId="41" fontId="12" fillId="4" borderId="6" xfId="1" applyFont="1" applyFill="1" applyBorder="1" applyAlignment="1">
      <alignment horizontal="left" vertical="center" wrapText="1"/>
    </xf>
    <xf numFmtId="41" fontId="12" fillId="0" borderId="0" xfId="1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19" fillId="3" borderId="6" xfId="0" applyFont="1" applyFill="1" applyBorder="1" applyAlignment="1">
      <alignment horizontal="center" vertical="center" wrapText="1"/>
    </xf>
    <xf numFmtId="41" fontId="19" fillId="3" borderId="6" xfId="1" applyFont="1" applyFill="1" applyBorder="1" applyAlignment="1">
      <alignment horizontal="justify" vertical="center" wrapText="1"/>
    </xf>
    <xf numFmtId="0" fontId="12" fillId="0" borderId="0" xfId="0" applyFont="1" applyBorder="1" applyAlignment="1">
      <alignment horizontal="right" vertical="center" wrapText="1"/>
    </xf>
    <xf numFmtId="0" fontId="17" fillId="5" borderId="15" xfId="0" applyFont="1" applyFill="1" applyBorder="1" applyAlignment="1">
      <alignment horizontal="center" vertical="center" wrapText="1"/>
    </xf>
    <xf numFmtId="41" fontId="12" fillId="5" borderId="10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 wrapText="1"/>
    </xf>
    <xf numFmtId="41" fontId="12" fillId="5" borderId="6" xfId="1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left" vertical="center" shrinkToFit="1"/>
    </xf>
    <xf numFmtId="0" fontId="12" fillId="4" borderId="11" xfId="0" applyFont="1" applyFill="1" applyBorder="1" applyAlignment="1">
      <alignment horizontal="left" vertical="center" shrinkToFit="1"/>
    </xf>
    <xf numFmtId="0" fontId="12" fillId="4" borderId="11" xfId="0" applyFont="1" applyFill="1" applyBorder="1" applyAlignment="1">
      <alignment vertical="center" shrinkToFit="1"/>
    </xf>
    <xf numFmtId="0" fontId="12" fillId="4" borderId="11" xfId="0" applyFont="1" applyFill="1" applyBorder="1" applyAlignment="1">
      <alignment horizontal="left" vertical="center" wrapText="1" shrinkToFit="1"/>
    </xf>
    <xf numFmtId="0" fontId="19" fillId="0" borderId="14" xfId="0" applyFont="1" applyBorder="1" applyAlignment="1">
      <alignment horizontal="center" vertical="center"/>
    </xf>
    <xf numFmtId="0" fontId="26" fillId="4" borderId="6" xfId="0" applyFont="1" applyFill="1" applyBorder="1" applyAlignment="1">
      <alignment horizontal="justify" vertical="center" shrinkToFit="1"/>
    </xf>
    <xf numFmtId="0" fontId="26" fillId="0" borderId="6" xfId="0" applyFont="1" applyBorder="1" applyAlignment="1">
      <alignment horizontal="justify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41" fontId="17" fillId="2" borderId="10" xfId="1" applyFont="1" applyFill="1" applyBorder="1" applyAlignment="1">
      <alignment horizontal="center" vertical="center" wrapText="1"/>
    </xf>
    <xf numFmtId="41" fontId="17" fillId="2" borderId="11" xfId="1" applyFont="1" applyFill="1" applyBorder="1" applyAlignment="1">
      <alignment horizontal="center" vertical="center" wrapText="1"/>
    </xf>
    <xf numFmtId="41" fontId="18" fillId="0" borderId="6" xfId="1" applyFont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1" fontId="12" fillId="5" borderId="10" xfId="1" applyFont="1" applyFill="1" applyBorder="1" applyAlignment="1">
      <alignment horizontal="center" vertical="center"/>
    </xf>
    <xf numFmtId="41" fontId="12" fillId="5" borderId="11" xfId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justify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17" fillId="5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1" fontId="19" fillId="0" borderId="6" xfId="1" applyFont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41" fontId="19" fillId="0" borderId="6" xfId="1" applyNumberFormat="1" applyFont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tabSelected="1" zoomScaleNormal="100" workbookViewId="0">
      <pane xSplit="9" ySplit="11" topLeftCell="K12" activePane="bottomRight" state="frozen"/>
      <selection pane="topRight" activeCell="J1" sqref="J1"/>
      <selection pane="bottomLeft" activeCell="A12" sqref="A12"/>
      <selection pane="bottomRight" activeCell="P23" sqref="P23"/>
    </sheetView>
  </sheetViews>
  <sheetFormatPr defaultRowHeight="16.5" x14ac:dyDescent="0.3"/>
  <cols>
    <col min="1" max="1" width="4" style="19" customWidth="1"/>
    <col min="2" max="2" width="11.125" style="17" customWidth="1"/>
    <col min="3" max="3" width="7" style="17" customWidth="1"/>
    <col min="4" max="4" width="11.5" style="18" customWidth="1"/>
    <col min="5" max="5" width="7.375" style="19" customWidth="1"/>
    <col min="6" max="6" width="6.25" style="19" customWidth="1"/>
    <col min="7" max="7" width="6.75" style="19" customWidth="1"/>
    <col min="8" max="8" width="6.875" style="19" customWidth="1"/>
    <col min="9" max="9" width="16.75" style="18" customWidth="1"/>
    <col min="10" max="10" width="33.625" style="18" customWidth="1"/>
    <col min="11" max="11" width="13.5" style="20" customWidth="1"/>
    <col min="12" max="12" width="11" style="17" customWidth="1"/>
    <col min="13" max="13" width="10.875" customWidth="1"/>
    <col min="14" max="14" width="19.375" customWidth="1"/>
  </cols>
  <sheetData>
    <row r="1" spans="1:14" x14ac:dyDescent="0.3">
      <c r="A1" s="16" t="s">
        <v>23</v>
      </c>
    </row>
    <row r="2" spans="1:14" s="5" customFormat="1" ht="33" customHeight="1" x14ac:dyDescent="0.3">
      <c r="A2" s="117" t="s">
        <v>72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</row>
    <row r="3" spans="1:14" ht="31.5" customHeight="1" x14ac:dyDescent="0.3">
      <c r="A3" s="118" t="s">
        <v>243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</row>
    <row r="4" spans="1:14" s="6" customFormat="1" ht="21" customHeight="1" x14ac:dyDescent="0.3">
      <c r="A4" s="116" t="s">
        <v>244</v>
      </c>
      <c r="B4" s="116"/>
      <c r="C4" s="116"/>
      <c r="D4" s="116"/>
      <c r="E4" s="116"/>
      <c r="F4" s="116"/>
      <c r="G4" s="116"/>
      <c r="H4" s="116"/>
      <c r="I4" s="116"/>
      <c r="J4" s="116"/>
      <c r="K4" s="25" t="s">
        <v>245</v>
      </c>
      <c r="L4" s="24"/>
    </row>
    <row r="5" spans="1:14" s="12" customFormat="1" ht="21" customHeight="1" x14ac:dyDescent="0.3">
      <c r="A5" s="127" t="s">
        <v>31</v>
      </c>
      <c r="B5" s="127"/>
      <c r="C5" s="127"/>
      <c r="D5" s="127"/>
      <c r="E5" s="127"/>
      <c r="F5" s="127"/>
      <c r="G5" s="127"/>
      <c r="H5" s="127"/>
      <c r="I5" s="127"/>
      <c r="J5" s="127" t="s">
        <v>36</v>
      </c>
      <c r="K5" s="127" t="s">
        <v>37</v>
      </c>
      <c r="L5" s="127"/>
    </row>
    <row r="6" spans="1:14" s="12" customFormat="1" ht="21" customHeight="1" x14ac:dyDescent="0.3">
      <c r="A6" s="127" t="s">
        <v>30</v>
      </c>
      <c r="B6" s="127"/>
      <c r="C6" s="127"/>
      <c r="D6" s="127" t="s">
        <v>32</v>
      </c>
      <c r="E6" s="127"/>
      <c r="F6" s="127" t="s">
        <v>34</v>
      </c>
      <c r="G6" s="127"/>
      <c r="H6" s="127"/>
      <c r="I6" s="26" t="s">
        <v>35</v>
      </c>
      <c r="J6" s="127"/>
      <c r="K6" s="127"/>
      <c r="L6" s="127"/>
    </row>
    <row r="7" spans="1:14" s="9" customFormat="1" ht="21" customHeight="1" x14ac:dyDescent="0.3">
      <c r="A7" s="126">
        <f>SUM(K13:K19,K21:K30,K32)</f>
        <v>6610000</v>
      </c>
      <c r="B7" s="126"/>
      <c r="C7" s="126"/>
      <c r="D7" s="126">
        <f>SUM(K31)</f>
        <v>300000</v>
      </c>
      <c r="E7" s="126"/>
      <c r="F7" s="126">
        <v>0</v>
      </c>
      <c r="G7" s="126"/>
      <c r="H7" s="126"/>
      <c r="I7" s="27">
        <f>SUM(K11:K12)</f>
        <v>330824</v>
      </c>
      <c r="J7" s="27">
        <f>SUM(A7:I7)</f>
        <v>7240824</v>
      </c>
      <c r="K7" s="126" t="s">
        <v>131</v>
      </c>
      <c r="L7" s="126"/>
    </row>
    <row r="8" spans="1:14" s="12" customFormat="1" ht="6" customHeight="1" x14ac:dyDescent="0.3">
      <c r="A8" s="28"/>
      <c r="B8" s="28"/>
      <c r="C8" s="28"/>
      <c r="D8" s="28"/>
      <c r="E8" s="29"/>
      <c r="F8" s="29"/>
      <c r="G8" s="29"/>
      <c r="H8" s="29"/>
      <c r="I8" s="28"/>
      <c r="J8" s="28"/>
      <c r="K8" s="28"/>
      <c r="L8" s="28"/>
    </row>
    <row r="9" spans="1:14" s="12" customFormat="1" ht="15.75" customHeight="1" x14ac:dyDescent="0.3">
      <c r="A9" s="119" t="s">
        <v>0</v>
      </c>
      <c r="B9" s="119" t="s">
        <v>24</v>
      </c>
      <c r="C9" s="119" t="s">
        <v>25</v>
      </c>
      <c r="D9" s="121" t="s">
        <v>26</v>
      </c>
      <c r="E9" s="122"/>
      <c r="F9" s="122"/>
      <c r="G9" s="122"/>
      <c r="H9" s="123"/>
      <c r="I9" s="119" t="s">
        <v>1</v>
      </c>
      <c r="J9" s="119" t="s">
        <v>240</v>
      </c>
      <c r="K9" s="124" t="s">
        <v>3</v>
      </c>
      <c r="L9" s="119" t="s">
        <v>4</v>
      </c>
    </row>
    <row r="10" spans="1:14" s="12" customFormat="1" ht="28.5" customHeight="1" x14ac:dyDescent="0.3">
      <c r="A10" s="120"/>
      <c r="B10" s="120"/>
      <c r="C10" s="120"/>
      <c r="D10" s="120"/>
      <c r="E10" s="30" t="s">
        <v>29</v>
      </c>
      <c r="F10" s="30" t="s">
        <v>61</v>
      </c>
      <c r="G10" s="30" t="s">
        <v>27</v>
      </c>
      <c r="H10" s="30" t="s">
        <v>28</v>
      </c>
      <c r="I10" s="120"/>
      <c r="J10" s="120"/>
      <c r="K10" s="125"/>
      <c r="L10" s="120"/>
    </row>
    <row r="11" spans="1:14" s="12" customFormat="1" ht="21" customHeight="1" x14ac:dyDescent="0.3">
      <c r="A11" s="31">
        <v>1</v>
      </c>
      <c r="B11" s="31" t="s">
        <v>95</v>
      </c>
      <c r="C11" s="31"/>
      <c r="D11" s="32"/>
      <c r="E11" s="32"/>
      <c r="F11" s="32"/>
      <c r="G11" s="32"/>
      <c r="H11" s="32"/>
      <c r="I11" s="33"/>
      <c r="J11" s="33" t="s">
        <v>39</v>
      </c>
      <c r="K11" s="34">
        <v>240059</v>
      </c>
      <c r="L11" s="35" t="s">
        <v>40</v>
      </c>
      <c r="M11" s="9"/>
      <c r="N11" s="9"/>
    </row>
    <row r="12" spans="1:14" s="12" customFormat="1" ht="21" customHeight="1" x14ac:dyDescent="0.3">
      <c r="A12" s="31">
        <v>2</v>
      </c>
      <c r="B12" s="31" t="s">
        <v>96</v>
      </c>
      <c r="C12" s="31"/>
      <c r="D12" s="32"/>
      <c r="E12" s="32"/>
      <c r="F12" s="32"/>
      <c r="G12" s="32"/>
      <c r="H12" s="32"/>
      <c r="I12" s="33"/>
      <c r="J12" s="33" t="s">
        <v>38</v>
      </c>
      <c r="K12" s="34">
        <v>90765</v>
      </c>
      <c r="L12" s="35" t="s">
        <v>41</v>
      </c>
      <c r="M12" s="9"/>
      <c r="N12" s="9"/>
    </row>
    <row r="13" spans="1:14" s="12" customFormat="1" ht="21" customHeight="1" x14ac:dyDescent="0.3">
      <c r="A13" s="31">
        <v>3</v>
      </c>
      <c r="B13" s="31" t="s">
        <v>102</v>
      </c>
      <c r="C13" s="36" t="s">
        <v>80</v>
      </c>
      <c r="D13" s="21" t="s">
        <v>81</v>
      </c>
      <c r="E13" s="21"/>
      <c r="F13" s="21"/>
      <c r="G13" s="36" t="s">
        <v>18</v>
      </c>
      <c r="H13" s="21"/>
      <c r="I13" s="37" t="s">
        <v>239</v>
      </c>
      <c r="J13" s="33" t="s">
        <v>118</v>
      </c>
      <c r="K13" s="38">
        <v>1500000</v>
      </c>
      <c r="L13" s="37" t="s">
        <v>103</v>
      </c>
    </row>
    <row r="14" spans="1:14" s="12" customFormat="1" ht="21" customHeight="1" x14ac:dyDescent="0.3">
      <c r="A14" s="31">
        <v>4</v>
      </c>
      <c r="B14" s="31" t="s">
        <v>104</v>
      </c>
      <c r="C14" s="31" t="s">
        <v>43</v>
      </c>
      <c r="D14" s="32" t="s">
        <v>44</v>
      </c>
      <c r="E14" s="32"/>
      <c r="F14" s="32"/>
      <c r="G14" s="39" t="s">
        <v>18</v>
      </c>
      <c r="H14" s="32"/>
      <c r="I14" s="37" t="s">
        <v>239</v>
      </c>
      <c r="J14" s="33" t="s">
        <v>45</v>
      </c>
      <c r="K14" s="34">
        <v>150000</v>
      </c>
      <c r="L14" s="31" t="s">
        <v>74</v>
      </c>
    </row>
    <row r="15" spans="1:14" s="12" customFormat="1" ht="21" customHeight="1" x14ac:dyDescent="0.3">
      <c r="A15" s="31">
        <v>5</v>
      </c>
      <c r="B15" s="31" t="s">
        <v>105</v>
      </c>
      <c r="C15" s="31" t="s">
        <v>43</v>
      </c>
      <c r="D15" s="32" t="s">
        <v>44</v>
      </c>
      <c r="E15" s="32"/>
      <c r="F15" s="32"/>
      <c r="G15" s="39" t="s">
        <v>18</v>
      </c>
      <c r="H15" s="32"/>
      <c r="I15" s="37" t="s">
        <v>239</v>
      </c>
      <c r="J15" s="33" t="s">
        <v>45</v>
      </c>
      <c r="K15" s="34">
        <v>150000</v>
      </c>
      <c r="L15" s="31" t="s">
        <v>40</v>
      </c>
    </row>
    <row r="16" spans="1:14" s="12" customFormat="1" ht="21" customHeight="1" x14ac:dyDescent="0.3">
      <c r="A16" s="31">
        <v>6</v>
      </c>
      <c r="B16" s="31" t="s">
        <v>106</v>
      </c>
      <c r="C16" s="40" t="s">
        <v>43</v>
      </c>
      <c r="D16" s="41" t="s">
        <v>44</v>
      </c>
      <c r="E16" s="41"/>
      <c r="F16" s="41"/>
      <c r="G16" s="39" t="s">
        <v>18</v>
      </c>
      <c r="H16" s="41"/>
      <c r="I16" s="37" t="s">
        <v>239</v>
      </c>
      <c r="J16" s="42" t="s">
        <v>45</v>
      </c>
      <c r="K16" s="34">
        <v>150000</v>
      </c>
      <c r="L16" s="31" t="s">
        <v>74</v>
      </c>
    </row>
    <row r="17" spans="1:12" s="12" customFormat="1" ht="21" customHeight="1" x14ac:dyDescent="0.3">
      <c r="A17" s="31">
        <v>7</v>
      </c>
      <c r="B17" s="31" t="s">
        <v>107</v>
      </c>
      <c r="C17" s="40" t="s">
        <v>43</v>
      </c>
      <c r="D17" s="41" t="s">
        <v>44</v>
      </c>
      <c r="E17" s="41"/>
      <c r="F17" s="41"/>
      <c r="G17" s="39" t="s">
        <v>18</v>
      </c>
      <c r="H17" s="41"/>
      <c r="I17" s="37" t="s">
        <v>239</v>
      </c>
      <c r="J17" s="42" t="s">
        <v>45</v>
      </c>
      <c r="K17" s="34">
        <v>150000</v>
      </c>
      <c r="L17" s="31" t="s">
        <v>74</v>
      </c>
    </row>
    <row r="18" spans="1:12" s="12" customFormat="1" ht="21" customHeight="1" x14ac:dyDescent="0.3">
      <c r="A18" s="31">
        <v>8</v>
      </c>
      <c r="B18" s="31" t="s">
        <v>108</v>
      </c>
      <c r="C18" s="40" t="s">
        <v>43</v>
      </c>
      <c r="D18" s="41" t="s">
        <v>44</v>
      </c>
      <c r="E18" s="41"/>
      <c r="F18" s="41"/>
      <c r="G18" s="39" t="s">
        <v>18</v>
      </c>
      <c r="H18" s="41"/>
      <c r="I18" s="37" t="s">
        <v>239</v>
      </c>
      <c r="J18" s="42" t="s">
        <v>45</v>
      </c>
      <c r="K18" s="34">
        <v>150000</v>
      </c>
      <c r="L18" s="31" t="s">
        <v>74</v>
      </c>
    </row>
    <row r="19" spans="1:12" s="12" customFormat="1" ht="21" customHeight="1" x14ac:dyDescent="0.3">
      <c r="A19" s="31">
        <v>9</v>
      </c>
      <c r="B19" s="31" t="s">
        <v>109</v>
      </c>
      <c r="C19" s="40" t="s">
        <v>43</v>
      </c>
      <c r="D19" s="41" t="s">
        <v>44</v>
      </c>
      <c r="E19" s="41"/>
      <c r="F19" s="41"/>
      <c r="G19" s="39" t="s">
        <v>18</v>
      </c>
      <c r="H19" s="41"/>
      <c r="I19" s="37" t="s">
        <v>239</v>
      </c>
      <c r="J19" s="42" t="s">
        <v>45</v>
      </c>
      <c r="K19" s="34">
        <v>150000</v>
      </c>
      <c r="L19" s="31" t="s">
        <v>40</v>
      </c>
    </row>
    <row r="20" spans="1:12" s="12" customFormat="1" ht="21" customHeight="1" x14ac:dyDescent="0.3">
      <c r="A20" s="31">
        <v>10</v>
      </c>
      <c r="B20" s="31" t="s">
        <v>97</v>
      </c>
      <c r="C20" s="36"/>
      <c r="D20" s="21"/>
      <c r="E20" s="21"/>
      <c r="F20" s="21"/>
      <c r="G20" s="36"/>
      <c r="H20" s="21"/>
      <c r="I20" s="43"/>
      <c r="J20" s="43" t="s">
        <v>42</v>
      </c>
      <c r="K20" s="38">
        <f>45+623</f>
        <v>668</v>
      </c>
      <c r="L20" s="37" t="s">
        <v>84</v>
      </c>
    </row>
    <row r="21" spans="1:12" s="12" customFormat="1" ht="20.25" customHeight="1" x14ac:dyDescent="0.3">
      <c r="A21" s="31">
        <v>11</v>
      </c>
      <c r="B21" s="31" t="s">
        <v>110</v>
      </c>
      <c r="C21" s="40" t="s">
        <v>43</v>
      </c>
      <c r="D21" s="41" t="s">
        <v>44</v>
      </c>
      <c r="E21" s="41"/>
      <c r="F21" s="41"/>
      <c r="G21" s="36" t="s">
        <v>18</v>
      </c>
      <c r="H21" s="41"/>
      <c r="I21" s="37" t="s">
        <v>239</v>
      </c>
      <c r="J21" s="42" t="s">
        <v>45</v>
      </c>
      <c r="K21" s="34">
        <v>150000</v>
      </c>
      <c r="L21" s="31" t="s">
        <v>40</v>
      </c>
    </row>
    <row r="22" spans="1:12" s="12" customFormat="1" ht="20.25" customHeight="1" x14ac:dyDescent="0.3">
      <c r="A22" s="31">
        <v>12</v>
      </c>
      <c r="B22" s="31" t="s">
        <v>111</v>
      </c>
      <c r="C22" s="40" t="s">
        <v>43</v>
      </c>
      <c r="D22" s="41" t="s">
        <v>44</v>
      </c>
      <c r="E22" s="41"/>
      <c r="F22" s="41"/>
      <c r="G22" s="36" t="s">
        <v>18</v>
      </c>
      <c r="H22" s="41"/>
      <c r="I22" s="37" t="s">
        <v>239</v>
      </c>
      <c r="J22" s="42" t="s">
        <v>45</v>
      </c>
      <c r="K22" s="34">
        <v>150000</v>
      </c>
      <c r="L22" s="31" t="s">
        <v>40</v>
      </c>
    </row>
    <row r="23" spans="1:12" s="12" customFormat="1" ht="20.25" customHeight="1" x14ac:dyDescent="0.3">
      <c r="A23" s="31">
        <v>13</v>
      </c>
      <c r="B23" s="31" t="s">
        <v>112</v>
      </c>
      <c r="C23" s="40" t="s">
        <v>113</v>
      </c>
      <c r="D23" s="41" t="s">
        <v>214</v>
      </c>
      <c r="E23" s="41"/>
      <c r="F23" s="41"/>
      <c r="G23" s="36" t="s">
        <v>18</v>
      </c>
      <c r="H23" s="41"/>
      <c r="I23" s="37" t="s">
        <v>239</v>
      </c>
      <c r="J23" s="23" t="s">
        <v>213</v>
      </c>
      <c r="K23" s="34">
        <v>110000</v>
      </c>
      <c r="L23" s="31" t="s">
        <v>114</v>
      </c>
    </row>
    <row r="24" spans="1:12" s="12" customFormat="1" ht="20.25" customHeight="1" x14ac:dyDescent="0.3">
      <c r="A24" s="31">
        <v>14</v>
      </c>
      <c r="B24" s="31" t="s">
        <v>115</v>
      </c>
      <c r="C24" s="40" t="s">
        <v>43</v>
      </c>
      <c r="D24" s="41" t="s">
        <v>44</v>
      </c>
      <c r="E24" s="41"/>
      <c r="F24" s="41"/>
      <c r="G24" s="36" t="s">
        <v>18</v>
      </c>
      <c r="H24" s="41"/>
      <c r="I24" s="37" t="s">
        <v>239</v>
      </c>
      <c r="J24" s="42" t="s">
        <v>45</v>
      </c>
      <c r="K24" s="34">
        <v>150000</v>
      </c>
      <c r="L24" s="31" t="s">
        <v>40</v>
      </c>
    </row>
    <row r="25" spans="1:12" s="14" customFormat="1" ht="20.25" customHeight="1" x14ac:dyDescent="0.3">
      <c r="A25" s="31">
        <v>15</v>
      </c>
      <c r="B25" s="40" t="s">
        <v>116</v>
      </c>
      <c r="C25" s="36" t="s">
        <v>80</v>
      </c>
      <c r="D25" s="21" t="s">
        <v>81</v>
      </c>
      <c r="E25" s="21"/>
      <c r="F25" s="21"/>
      <c r="G25" s="36" t="s">
        <v>18</v>
      </c>
      <c r="H25" s="21"/>
      <c r="I25" s="37" t="s">
        <v>239</v>
      </c>
      <c r="J25" s="42" t="s">
        <v>117</v>
      </c>
      <c r="K25" s="38">
        <v>2000000</v>
      </c>
      <c r="L25" s="37" t="s">
        <v>74</v>
      </c>
    </row>
    <row r="26" spans="1:12" s="12" customFormat="1" ht="20.25" customHeight="1" x14ac:dyDescent="0.3">
      <c r="A26" s="31">
        <v>16</v>
      </c>
      <c r="B26" s="31" t="s">
        <v>119</v>
      </c>
      <c r="C26" s="40" t="s">
        <v>43</v>
      </c>
      <c r="D26" s="41" t="s">
        <v>44</v>
      </c>
      <c r="E26" s="41"/>
      <c r="F26" s="41"/>
      <c r="G26" s="36" t="s">
        <v>18</v>
      </c>
      <c r="H26" s="41"/>
      <c r="I26" s="37" t="s">
        <v>239</v>
      </c>
      <c r="J26" s="42" t="s">
        <v>45</v>
      </c>
      <c r="K26" s="34">
        <v>150000</v>
      </c>
      <c r="L26" s="31" t="s">
        <v>40</v>
      </c>
    </row>
    <row r="27" spans="1:12" s="12" customFormat="1" ht="20.25" customHeight="1" x14ac:dyDescent="0.3">
      <c r="A27" s="31">
        <v>17</v>
      </c>
      <c r="B27" s="31" t="s">
        <v>120</v>
      </c>
      <c r="C27" s="40" t="s">
        <v>99</v>
      </c>
      <c r="D27" s="41" t="s">
        <v>100</v>
      </c>
      <c r="E27" s="41"/>
      <c r="F27" s="41"/>
      <c r="G27" s="36" t="s">
        <v>18</v>
      </c>
      <c r="H27" s="41"/>
      <c r="I27" s="37" t="s">
        <v>239</v>
      </c>
      <c r="J27" s="22" t="s">
        <v>121</v>
      </c>
      <c r="K27" s="34">
        <v>300000</v>
      </c>
      <c r="L27" s="31" t="s">
        <v>114</v>
      </c>
    </row>
    <row r="28" spans="1:12" s="12" customFormat="1" ht="20.25" customHeight="1" x14ac:dyDescent="0.3">
      <c r="A28" s="31">
        <v>18</v>
      </c>
      <c r="B28" s="31" t="s">
        <v>122</v>
      </c>
      <c r="C28" s="40" t="s">
        <v>99</v>
      </c>
      <c r="D28" s="41" t="s">
        <v>100</v>
      </c>
      <c r="E28" s="41"/>
      <c r="F28" s="41"/>
      <c r="G28" s="36" t="s">
        <v>18</v>
      </c>
      <c r="H28" s="41"/>
      <c r="I28" s="37" t="s">
        <v>239</v>
      </c>
      <c r="J28" s="22" t="s">
        <v>121</v>
      </c>
      <c r="K28" s="34">
        <v>200000</v>
      </c>
      <c r="L28" s="31" t="s">
        <v>114</v>
      </c>
    </row>
    <row r="29" spans="1:12" s="12" customFormat="1" ht="20.25" customHeight="1" x14ac:dyDescent="0.3">
      <c r="A29" s="31">
        <v>19</v>
      </c>
      <c r="B29" s="31" t="s">
        <v>123</v>
      </c>
      <c r="C29" s="40" t="s">
        <v>43</v>
      </c>
      <c r="D29" s="41" t="s">
        <v>44</v>
      </c>
      <c r="E29" s="41"/>
      <c r="F29" s="41"/>
      <c r="G29" s="36" t="s">
        <v>18</v>
      </c>
      <c r="H29" s="41"/>
      <c r="I29" s="37" t="s">
        <v>239</v>
      </c>
      <c r="J29" s="42" t="s">
        <v>45</v>
      </c>
      <c r="K29" s="34">
        <v>150000</v>
      </c>
      <c r="L29" s="31" t="s">
        <v>74</v>
      </c>
    </row>
    <row r="30" spans="1:12" s="12" customFormat="1" ht="20.25" customHeight="1" x14ac:dyDescent="0.3">
      <c r="A30" s="31">
        <v>20</v>
      </c>
      <c r="B30" s="31" t="s">
        <v>124</v>
      </c>
      <c r="C30" s="40" t="s">
        <v>99</v>
      </c>
      <c r="D30" s="41" t="s">
        <v>125</v>
      </c>
      <c r="E30" s="41"/>
      <c r="F30" s="41"/>
      <c r="G30" s="36" t="s">
        <v>18</v>
      </c>
      <c r="H30" s="41"/>
      <c r="I30" s="37" t="s">
        <v>239</v>
      </c>
      <c r="J30" s="42" t="s">
        <v>132</v>
      </c>
      <c r="K30" s="34">
        <v>700000</v>
      </c>
      <c r="L30" s="31" t="s">
        <v>126</v>
      </c>
    </row>
    <row r="31" spans="1:12" s="12" customFormat="1" ht="20.25" customHeight="1" x14ac:dyDescent="0.3">
      <c r="A31" s="31">
        <v>21</v>
      </c>
      <c r="B31" s="31" t="s">
        <v>98</v>
      </c>
      <c r="C31" s="40" t="s">
        <v>99</v>
      </c>
      <c r="D31" s="41" t="s">
        <v>100</v>
      </c>
      <c r="E31" s="41"/>
      <c r="F31" s="41"/>
      <c r="G31" s="36" t="s">
        <v>18</v>
      </c>
      <c r="H31" s="41"/>
      <c r="I31" s="37" t="s">
        <v>239</v>
      </c>
      <c r="J31" s="42" t="s">
        <v>132</v>
      </c>
      <c r="K31" s="34">
        <v>300000</v>
      </c>
      <c r="L31" s="31" t="s">
        <v>101</v>
      </c>
    </row>
    <row r="32" spans="1:12" s="12" customFormat="1" ht="21" customHeight="1" x14ac:dyDescent="0.3">
      <c r="A32" s="31">
        <v>22</v>
      </c>
      <c r="B32" s="31" t="s">
        <v>127</v>
      </c>
      <c r="C32" s="40" t="s">
        <v>43</v>
      </c>
      <c r="D32" s="41" t="s">
        <v>44</v>
      </c>
      <c r="E32" s="41"/>
      <c r="F32" s="41"/>
      <c r="G32" s="36" t="s">
        <v>18</v>
      </c>
      <c r="H32" s="41"/>
      <c r="I32" s="37" t="s">
        <v>239</v>
      </c>
      <c r="J32" s="42" t="s">
        <v>45</v>
      </c>
      <c r="K32" s="34">
        <v>150000</v>
      </c>
      <c r="L32" s="31" t="s">
        <v>74</v>
      </c>
    </row>
    <row r="33" spans="1:13" s="12" customFormat="1" ht="21" customHeight="1" x14ac:dyDescent="0.3">
      <c r="A33" s="31">
        <v>23</v>
      </c>
      <c r="B33" s="36" t="s">
        <v>128</v>
      </c>
      <c r="C33" s="36"/>
      <c r="D33" s="21"/>
      <c r="E33" s="21"/>
      <c r="F33" s="21"/>
      <c r="G33" s="36"/>
      <c r="H33" s="21"/>
      <c r="I33" s="43"/>
      <c r="J33" s="43" t="s">
        <v>42</v>
      </c>
      <c r="K33" s="38">
        <f>50+818</f>
        <v>868</v>
      </c>
      <c r="L33" s="37" t="s">
        <v>84</v>
      </c>
    </row>
    <row r="34" spans="1:13" s="12" customFormat="1" ht="6.75" customHeight="1" x14ac:dyDescent="0.3">
      <c r="A34" s="19"/>
      <c r="B34" s="44"/>
      <c r="C34" s="44"/>
      <c r="D34" s="19"/>
      <c r="E34" s="19"/>
      <c r="F34" s="19"/>
      <c r="G34" s="19"/>
      <c r="H34" s="19"/>
      <c r="I34" s="19"/>
      <c r="J34" s="19"/>
      <c r="K34" s="45"/>
      <c r="L34" s="44"/>
    </row>
    <row r="35" spans="1:13" s="12" customFormat="1" ht="21" customHeight="1" x14ac:dyDescent="0.3">
      <c r="A35" s="19"/>
      <c r="B35" s="44"/>
      <c r="C35" s="44"/>
      <c r="D35" s="19"/>
      <c r="E35" s="19"/>
      <c r="F35" s="19"/>
      <c r="G35" s="19"/>
      <c r="H35" s="19"/>
      <c r="I35" s="19"/>
      <c r="J35" s="46" t="s">
        <v>20</v>
      </c>
      <c r="K35" s="47">
        <f>SUM(K11:K33)</f>
        <v>7242360</v>
      </c>
      <c r="L35" s="44"/>
    </row>
    <row r="36" spans="1:13" s="12" customFormat="1" ht="21" customHeight="1" x14ac:dyDescent="0.3">
      <c r="A36" s="19"/>
      <c r="B36" s="44"/>
      <c r="C36" s="44"/>
      <c r="D36" s="19"/>
      <c r="E36" s="19"/>
      <c r="F36" s="19"/>
      <c r="G36" s="19"/>
      <c r="H36" s="19"/>
      <c r="I36" s="19"/>
      <c r="J36" s="48" t="s">
        <v>129</v>
      </c>
      <c r="K36" s="49">
        <f>SUM(K14,K13,K15,K16,K17,K18,K19,K21,K22,K23,K25,K24,K26,K27,K28,K29,K30,K31,K32)</f>
        <v>6910000</v>
      </c>
      <c r="L36" s="19"/>
    </row>
    <row r="37" spans="1:13" s="12" customFormat="1" ht="21" customHeight="1" x14ac:dyDescent="0.3">
      <c r="A37" s="19"/>
      <c r="B37" s="44"/>
      <c r="C37" s="44"/>
      <c r="D37" s="19"/>
      <c r="E37" s="19"/>
      <c r="F37" s="19"/>
      <c r="G37" s="19"/>
      <c r="H37" s="19"/>
      <c r="I37" s="19"/>
      <c r="J37" s="48" t="s">
        <v>22</v>
      </c>
      <c r="K37" s="49">
        <f>SUM(K11:K12)</f>
        <v>330824</v>
      </c>
      <c r="L37" s="19"/>
    </row>
    <row r="38" spans="1:13" s="12" customFormat="1" ht="21" customHeight="1" x14ac:dyDescent="0.3">
      <c r="A38" s="19"/>
      <c r="B38" s="44"/>
      <c r="C38" s="44"/>
      <c r="D38" s="19"/>
      <c r="E38" s="19"/>
      <c r="F38" s="19"/>
      <c r="G38" s="19"/>
      <c r="H38" s="19"/>
      <c r="I38" s="19"/>
      <c r="J38" s="48" t="s">
        <v>130</v>
      </c>
      <c r="K38" s="49">
        <f>SUM(K20+K33)</f>
        <v>1536</v>
      </c>
      <c r="L38" s="19"/>
    </row>
    <row r="39" spans="1:13" ht="27.75" customHeight="1" x14ac:dyDescent="0.3">
      <c r="I39" s="19"/>
      <c r="J39" s="19"/>
      <c r="K39" s="19"/>
      <c r="L39" s="19"/>
      <c r="M39" s="1"/>
    </row>
  </sheetData>
  <autoFilter ref="A9:L33">
    <filterColumn colId="4" showButton="0"/>
    <filterColumn colId="5" showButton="0"/>
    <filterColumn colId="6" showButton="0"/>
  </autoFilter>
  <mergeCells count="22">
    <mergeCell ref="K5:L6"/>
    <mergeCell ref="A5:I5"/>
    <mergeCell ref="J5:J6"/>
    <mergeCell ref="A6:C6"/>
    <mergeCell ref="D6:E6"/>
    <mergeCell ref="F6:H6"/>
    <mergeCell ref="A4:J4"/>
    <mergeCell ref="A2:L2"/>
    <mergeCell ref="A3:L3"/>
    <mergeCell ref="A9:A10"/>
    <mergeCell ref="B9:B10"/>
    <mergeCell ref="C9:C10"/>
    <mergeCell ref="D9:D10"/>
    <mergeCell ref="E9:H9"/>
    <mergeCell ref="I9:I10"/>
    <mergeCell ref="J9:J10"/>
    <mergeCell ref="K9:K10"/>
    <mergeCell ref="L9:L10"/>
    <mergeCell ref="K7:L7"/>
    <mergeCell ref="A7:C7"/>
    <mergeCell ref="D7:E7"/>
    <mergeCell ref="F7:H7"/>
  </mergeCells>
  <phoneticPr fontId="3" type="noConversion"/>
  <pageMargins left="0.25" right="0.25" top="0.75" bottom="0.75" header="0.3" footer="0.3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topLeftCell="H1" zoomScaleNormal="100" workbookViewId="0">
      <selection activeCell="R19" sqref="R19"/>
    </sheetView>
  </sheetViews>
  <sheetFormatPr defaultRowHeight="16.5" x14ac:dyDescent="0.3"/>
  <cols>
    <col min="1" max="1" width="4.5" style="4" bestFit="1" customWidth="1"/>
    <col min="2" max="3" width="11.125" style="4" customWidth="1"/>
    <col min="4" max="7" width="9" style="4" hidden="1" customWidth="1"/>
    <col min="8" max="8" width="12.625" style="19" customWidth="1"/>
    <col min="9" max="9" width="7.625" style="19" customWidth="1"/>
    <col min="10" max="10" width="5.875" style="19" customWidth="1"/>
    <col min="11" max="11" width="7.75" style="19" customWidth="1"/>
    <col min="12" max="12" width="8.25" style="19" customWidth="1"/>
    <col min="13" max="13" width="12.125" style="19" customWidth="1"/>
    <col min="14" max="14" width="24.25" style="19" customWidth="1"/>
    <col min="15" max="15" width="30.875" style="19" customWidth="1"/>
    <col min="16" max="16" width="8.25" style="19" customWidth="1"/>
    <col min="17" max="17" width="7.125" style="19" customWidth="1"/>
    <col min="18" max="18" width="15.5" style="58" customWidth="1"/>
    <col min="19" max="19" width="9" style="19"/>
  </cols>
  <sheetData>
    <row r="1" spans="1:19" ht="33" customHeight="1" x14ac:dyDescent="0.3">
      <c r="A1" s="117" t="s">
        <v>73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</row>
    <row r="2" spans="1:19" ht="31.5" customHeight="1" x14ac:dyDescent="0.3">
      <c r="A2" s="118" t="s">
        <v>246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</row>
    <row r="3" spans="1:19" s="8" customFormat="1" ht="25.5" customHeight="1" x14ac:dyDescent="0.3">
      <c r="A3" s="142" t="s">
        <v>54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50"/>
      <c r="R3" s="51" t="s">
        <v>241</v>
      </c>
      <c r="S3" s="52"/>
    </row>
    <row r="4" spans="1:19" s="10" customFormat="1" ht="9.75" customHeight="1" x14ac:dyDescent="0.3">
      <c r="A4" s="11"/>
      <c r="B4" s="11"/>
      <c r="C4" s="11"/>
      <c r="D4" s="11"/>
      <c r="E4" s="11"/>
      <c r="F4" s="11"/>
      <c r="G4" s="11"/>
      <c r="H4" s="53"/>
      <c r="I4" s="53"/>
      <c r="J4" s="53"/>
      <c r="K4" s="54"/>
      <c r="L4" s="54"/>
      <c r="M4" s="55"/>
      <c r="N4" s="55"/>
      <c r="O4" s="55"/>
      <c r="P4" s="55"/>
      <c r="Q4" s="55"/>
      <c r="R4" s="55"/>
      <c r="S4" s="55"/>
    </row>
    <row r="5" spans="1:19" ht="16.5" customHeight="1" x14ac:dyDescent="0.3">
      <c r="A5" s="127" t="s">
        <v>0</v>
      </c>
      <c r="B5" s="144" t="s">
        <v>57</v>
      </c>
      <c r="C5" s="144" t="s">
        <v>58</v>
      </c>
      <c r="D5" s="143"/>
      <c r="E5" s="143"/>
      <c r="F5" s="143"/>
      <c r="G5" s="143"/>
      <c r="H5" s="137" t="s">
        <v>26</v>
      </c>
      <c r="I5" s="135"/>
      <c r="J5" s="135"/>
      <c r="K5" s="135"/>
      <c r="L5" s="136"/>
      <c r="M5" s="137" t="s">
        <v>59</v>
      </c>
      <c r="N5" s="127" t="s">
        <v>2</v>
      </c>
      <c r="O5" s="127" t="s">
        <v>7</v>
      </c>
      <c r="P5" s="137" t="s">
        <v>60</v>
      </c>
      <c r="Q5" s="139"/>
      <c r="R5" s="131" t="s">
        <v>55</v>
      </c>
      <c r="S5" s="133" t="s">
        <v>56</v>
      </c>
    </row>
    <row r="6" spans="1:19" ht="30" customHeight="1" x14ac:dyDescent="0.3">
      <c r="A6" s="127"/>
      <c r="B6" s="138"/>
      <c r="C6" s="138"/>
      <c r="D6" s="59" t="s">
        <v>8</v>
      </c>
      <c r="E6" s="59" t="s">
        <v>5</v>
      </c>
      <c r="F6" s="59" t="s">
        <v>9</v>
      </c>
      <c r="G6" s="59" t="s">
        <v>10</v>
      </c>
      <c r="H6" s="138"/>
      <c r="I6" s="60" t="s">
        <v>29</v>
      </c>
      <c r="J6" s="60" t="s">
        <v>61</v>
      </c>
      <c r="K6" s="60" t="s">
        <v>27</v>
      </c>
      <c r="L6" s="60" t="s">
        <v>28</v>
      </c>
      <c r="M6" s="138"/>
      <c r="N6" s="127"/>
      <c r="O6" s="127"/>
      <c r="P6" s="140"/>
      <c r="Q6" s="141"/>
      <c r="R6" s="132"/>
      <c r="S6" s="134"/>
    </row>
    <row r="7" spans="1:19" s="12" customFormat="1" ht="28.5" customHeight="1" x14ac:dyDescent="0.3">
      <c r="A7" s="40">
        <v>1</v>
      </c>
      <c r="B7" s="61" t="s">
        <v>133</v>
      </c>
      <c r="C7" s="62" t="s">
        <v>134</v>
      </c>
      <c r="D7" s="15"/>
      <c r="E7" s="15"/>
      <c r="F7" s="15"/>
      <c r="G7" s="15"/>
      <c r="H7" s="62" t="s">
        <v>85</v>
      </c>
      <c r="I7" s="63"/>
      <c r="J7" s="63"/>
      <c r="K7" s="63" t="s">
        <v>18</v>
      </c>
      <c r="L7" s="63"/>
      <c r="M7" s="62" t="s">
        <v>227</v>
      </c>
      <c r="N7" s="37" t="s">
        <v>230</v>
      </c>
      <c r="O7" s="64" t="s">
        <v>229</v>
      </c>
      <c r="P7" s="65">
        <v>3</v>
      </c>
      <c r="Q7" s="66" t="s">
        <v>78</v>
      </c>
      <c r="R7" s="67">
        <v>153000</v>
      </c>
      <c r="S7" s="68"/>
    </row>
    <row r="8" spans="1:19" s="12" customFormat="1" ht="28.5" customHeight="1" x14ac:dyDescent="0.3">
      <c r="A8" s="40">
        <v>2</v>
      </c>
      <c r="B8" s="61" t="s">
        <v>148</v>
      </c>
      <c r="C8" s="62" t="s">
        <v>167</v>
      </c>
      <c r="D8" s="15"/>
      <c r="E8" s="15"/>
      <c r="F8" s="15"/>
      <c r="G8" s="15"/>
      <c r="H8" s="62" t="s">
        <v>83</v>
      </c>
      <c r="I8" s="63"/>
      <c r="J8" s="63"/>
      <c r="K8" s="63" t="s">
        <v>18</v>
      </c>
      <c r="L8" s="63"/>
      <c r="M8" s="62" t="s">
        <v>227</v>
      </c>
      <c r="N8" s="69" t="s">
        <v>231</v>
      </c>
      <c r="O8" s="70" t="s">
        <v>150</v>
      </c>
      <c r="P8" s="65">
        <v>400</v>
      </c>
      <c r="Q8" s="66" t="s">
        <v>151</v>
      </c>
      <c r="R8" s="67">
        <v>2000000</v>
      </c>
      <c r="S8" s="68"/>
    </row>
    <row r="9" spans="1:19" s="12" customFormat="1" ht="28.5" customHeight="1" x14ac:dyDescent="0.3">
      <c r="A9" s="40">
        <v>3</v>
      </c>
      <c r="B9" s="61" t="s">
        <v>135</v>
      </c>
      <c r="C9" s="62" t="s">
        <v>136</v>
      </c>
      <c r="D9" s="15"/>
      <c r="E9" s="15"/>
      <c r="F9" s="15"/>
      <c r="G9" s="15"/>
      <c r="H9" s="62" t="s">
        <v>85</v>
      </c>
      <c r="I9" s="63"/>
      <c r="J9" s="63"/>
      <c r="K9" s="63" t="s">
        <v>18</v>
      </c>
      <c r="L9" s="63"/>
      <c r="M9" s="62" t="s">
        <v>227</v>
      </c>
      <c r="N9" s="37" t="s">
        <v>232</v>
      </c>
      <c r="O9" s="43" t="s">
        <v>138</v>
      </c>
      <c r="P9" s="65">
        <v>600</v>
      </c>
      <c r="Q9" s="66" t="s">
        <v>139</v>
      </c>
      <c r="R9" s="67">
        <v>8891400</v>
      </c>
      <c r="S9" s="68"/>
    </row>
    <row r="10" spans="1:19" s="12" customFormat="1" ht="28.5" customHeight="1" x14ac:dyDescent="0.3">
      <c r="A10" s="40">
        <v>4</v>
      </c>
      <c r="B10" s="61" t="s">
        <v>140</v>
      </c>
      <c r="C10" s="62" t="s">
        <v>94</v>
      </c>
      <c r="D10" s="15"/>
      <c r="E10" s="15"/>
      <c r="F10" s="15"/>
      <c r="G10" s="15"/>
      <c r="H10" s="62" t="s">
        <v>83</v>
      </c>
      <c r="I10" s="63"/>
      <c r="J10" s="63"/>
      <c r="K10" s="63" t="s">
        <v>18</v>
      </c>
      <c r="L10" s="63"/>
      <c r="M10" s="62" t="s">
        <v>227</v>
      </c>
      <c r="N10" s="37" t="s">
        <v>230</v>
      </c>
      <c r="O10" s="56" t="s">
        <v>141</v>
      </c>
      <c r="P10" s="65">
        <v>79</v>
      </c>
      <c r="Q10" s="71" t="s">
        <v>142</v>
      </c>
      <c r="R10" s="67">
        <v>2100000</v>
      </c>
      <c r="S10" s="68"/>
    </row>
    <row r="11" spans="1:19" s="12" customFormat="1" ht="28.5" customHeight="1" x14ac:dyDescent="0.3">
      <c r="A11" s="40">
        <v>5</v>
      </c>
      <c r="B11" s="61" t="s">
        <v>143</v>
      </c>
      <c r="C11" s="62" t="s">
        <v>144</v>
      </c>
      <c r="D11" s="15"/>
      <c r="E11" s="15"/>
      <c r="F11" s="15"/>
      <c r="G11" s="15"/>
      <c r="H11" s="62" t="s">
        <v>145</v>
      </c>
      <c r="I11" s="63"/>
      <c r="J11" s="63"/>
      <c r="K11" s="63" t="s">
        <v>18</v>
      </c>
      <c r="L11" s="63"/>
      <c r="M11" s="62" t="s">
        <v>227</v>
      </c>
      <c r="N11" s="69" t="s">
        <v>233</v>
      </c>
      <c r="O11" s="56" t="s">
        <v>146</v>
      </c>
      <c r="P11" s="65">
        <v>3000</v>
      </c>
      <c r="Q11" s="71" t="s">
        <v>147</v>
      </c>
      <c r="R11" s="67">
        <v>6600000</v>
      </c>
      <c r="S11" s="68"/>
    </row>
    <row r="12" spans="1:19" s="12" customFormat="1" ht="28.5" customHeight="1" x14ac:dyDescent="0.3">
      <c r="A12" s="40">
        <v>6</v>
      </c>
      <c r="B12" s="61" t="s">
        <v>152</v>
      </c>
      <c r="C12" s="62" t="s">
        <v>79</v>
      </c>
      <c r="D12" s="15"/>
      <c r="E12" s="15"/>
      <c r="F12" s="15"/>
      <c r="G12" s="15"/>
      <c r="H12" s="62" t="s">
        <v>46</v>
      </c>
      <c r="I12" s="63"/>
      <c r="J12" s="63"/>
      <c r="K12" s="63" t="s">
        <v>18</v>
      </c>
      <c r="L12" s="63"/>
      <c r="M12" s="62" t="s">
        <v>227</v>
      </c>
      <c r="N12" s="72" t="s">
        <v>235</v>
      </c>
      <c r="O12" s="70" t="s">
        <v>88</v>
      </c>
      <c r="P12" s="65">
        <v>12</v>
      </c>
      <c r="Q12" s="66" t="s">
        <v>78</v>
      </c>
      <c r="R12" s="67">
        <v>6000000</v>
      </c>
      <c r="S12" s="68"/>
    </row>
    <row r="13" spans="1:19" s="12" customFormat="1" ht="28.5" customHeight="1" x14ac:dyDescent="0.3">
      <c r="A13" s="40">
        <v>7</v>
      </c>
      <c r="B13" s="61" t="s">
        <v>153</v>
      </c>
      <c r="C13" s="62" t="s">
        <v>86</v>
      </c>
      <c r="D13" s="15"/>
      <c r="E13" s="15"/>
      <c r="F13" s="15"/>
      <c r="G13" s="15"/>
      <c r="H13" s="62" t="s">
        <v>85</v>
      </c>
      <c r="I13" s="63"/>
      <c r="J13" s="63"/>
      <c r="K13" s="63" t="s">
        <v>18</v>
      </c>
      <c r="L13" s="63"/>
      <c r="M13" s="62" t="s">
        <v>227</v>
      </c>
      <c r="N13" s="69" t="s">
        <v>234</v>
      </c>
      <c r="O13" s="56" t="s">
        <v>228</v>
      </c>
      <c r="P13" s="65">
        <v>200</v>
      </c>
      <c r="Q13" s="71" t="s">
        <v>90</v>
      </c>
      <c r="R13" s="67">
        <v>2000000</v>
      </c>
      <c r="S13" s="68"/>
    </row>
    <row r="14" spans="1:19" s="12" customFormat="1" ht="28.5" customHeight="1" x14ac:dyDescent="0.3">
      <c r="A14" s="40">
        <v>8</v>
      </c>
      <c r="B14" s="61" t="s">
        <v>154</v>
      </c>
      <c r="C14" s="62" t="s">
        <v>155</v>
      </c>
      <c r="D14" s="15"/>
      <c r="E14" s="15"/>
      <c r="F14" s="15"/>
      <c r="G14" s="15"/>
      <c r="H14" s="62" t="s">
        <v>156</v>
      </c>
      <c r="I14" s="63"/>
      <c r="J14" s="63"/>
      <c r="K14" s="63" t="s">
        <v>18</v>
      </c>
      <c r="L14" s="63"/>
      <c r="M14" s="62" t="s">
        <v>227</v>
      </c>
      <c r="N14" s="37" t="s">
        <v>230</v>
      </c>
      <c r="O14" s="56" t="s">
        <v>157</v>
      </c>
      <c r="P14" s="65">
        <v>50</v>
      </c>
      <c r="Q14" s="71" t="s">
        <v>158</v>
      </c>
      <c r="R14" s="67">
        <v>1390000</v>
      </c>
      <c r="S14" s="68"/>
    </row>
    <row r="15" spans="1:19" s="12" customFormat="1" ht="28.5" customHeight="1" x14ac:dyDescent="0.3">
      <c r="A15" s="40">
        <v>9</v>
      </c>
      <c r="B15" s="61" t="s">
        <v>162</v>
      </c>
      <c r="C15" s="62" t="s">
        <v>165</v>
      </c>
      <c r="D15" s="15"/>
      <c r="E15" s="15"/>
      <c r="F15" s="15"/>
      <c r="G15" s="15"/>
      <c r="H15" s="62" t="s">
        <v>85</v>
      </c>
      <c r="I15" s="63"/>
      <c r="J15" s="63"/>
      <c r="K15" s="63" t="s">
        <v>18</v>
      </c>
      <c r="L15" s="63"/>
      <c r="M15" s="62" t="s">
        <v>227</v>
      </c>
      <c r="N15" s="37" t="s">
        <v>236</v>
      </c>
      <c r="O15" s="32" t="s">
        <v>164</v>
      </c>
      <c r="P15" s="73">
        <v>1</v>
      </c>
      <c r="Q15" s="71" t="s">
        <v>89</v>
      </c>
      <c r="R15" s="67">
        <v>300000</v>
      </c>
      <c r="S15" s="68"/>
    </row>
    <row r="16" spans="1:19" s="12" customFormat="1" ht="28.5" customHeight="1" x14ac:dyDescent="0.3">
      <c r="A16" s="40">
        <v>10</v>
      </c>
      <c r="B16" s="61" t="s">
        <v>159</v>
      </c>
      <c r="C16" s="62" t="s">
        <v>166</v>
      </c>
      <c r="D16" s="15"/>
      <c r="E16" s="15"/>
      <c r="F16" s="15"/>
      <c r="G16" s="15"/>
      <c r="H16" s="62" t="s">
        <v>46</v>
      </c>
      <c r="I16" s="63"/>
      <c r="J16" s="63"/>
      <c r="K16" s="63" t="s">
        <v>18</v>
      </c>
      <c r="L16" s="63"/>
      <c r="M16" s="62" t="s">
        <v>227</v>
      </c>
      <c r="N16" s="69" t="s">
        <v>237</v>
      </c>
      <c r="O16" s="70" t="s">
        <v>160</v>
      </c>
      <c r="P16" s="65">
        <v>21</v>
      </c>
      <c r="Q16" s="66" t="s">
        <v>93</v>
      </c>
      <c r="R16" s="67">
        <v>795900</v>
      </c>
      <c r="S16" s="68"/>
    </row>
    <row r="17" spans="1:19" s="12" customFormat="1" ht="28.5" customHeight="1" x14ac:dyDescent="0.3">
      <c r="A17" s="40">
        <v>11</v>
      </c>
      <c r="B17" s="61" t="s">
        <v>247</v>
      </c>
      <c r="C17" s="62" t="s">
        <v>91</v>
      </c>
      <c r="D17" s="15"/>
      <c r="E17" s="15"/>
      <c r="F17" s="15"/>
      <c r="G17" s="15"/>
      <c r="H17" s="62" t="s">
        <v>85</v>
      </c>
      <c r="I17" s="63"/>
      <c r="J17" s="63"/>
      <c r="K17" s="63" t="s">
        <v>18</v>
      </c>
      <c r="L17" s="63"/>
      <c r="M17" s="62" t="s">
        <v>227</v>
      </c>
      <c r="N17" s="69" t="s">
        <v>238</v>
      </c>
      <c r="O17" s="57" t="s">
        <v>161</v>
      </c>
      <c r="P17" s="65">
        <v>3</v>
      </c>
      <c r="Q17" s="71" t="s">
        <v>92</v>
      </c>
      <c r="R17" s="67">
        <v>114600</v>
      </c>
      <c r="S17" s="68"/>
    </row>
    <row r="18" spans="1:19" s="5" customFormat="1" ht="21" customHeight="1" x14ac:dyDescent="0.3">
      <c r="A18" s="128" t="s">
        <v>62</v>
      </c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30"/>
      <c r="P18" s="74">
        <f>SUM(P7:P17)</f>
        <v>4369</v>
      </c>
      <c r="Q18" s="75"/>
      <c r="R18" s="75">
        <f>SUM(R7:R17)</f>
        <v>30344900</v>
      </c>
      <c r="S18" s="76"/>
    </row>
  </sheetData>
  <mergeCells count="16">
    <mergeCell ref="A2:S2"/>
    <mergeCell ref="A1:S1"/>
    <mergeCell ref="A18:O18"/>
    <mergeCell ref="R5:R6"/>
    <mergeCell ref="S5:S6"/>
    <mergeCell ref="I5:L5"/>
    <mergeCell ref="M5:M6"/>
    <mergeCell ref="P5:Q6"/>
    <mergeCell ref="A3:P3"/>
    <mergeCell ref="D5:G5"/>
    <mergeCell ref="A5:A6"/>
    <mergeCell ref="H5:H6"/>
    <mergeCell ref="N5:N6"/>
    <mergeCell ref="O5:O6"/>
    <mergeCell ref="B5:B6"/>
    <mergeCell ref="C5:C6"/>
  </mergeCells>
  <phoneticPr fontId="3" type="noConversion"/>
  <pageMargins left="0.25" right="0.25" top="0.75" bottom="0.75" header="0.3" footer="0.3"/>
  <pageSetup paperSize="9" scale="5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opLeftCell="A33" zoomScaleNormal="100" workbookViewId="0">
      <selection activeCell="D60" sqref="D60"/>
    </sheetView>
  </sheetViews>
  <sheetFormatPr defaultRowHeight="16.5" x14ac:dyDescent="0.3"/>
  <cols>
    <col min="1" max="1" width="6" style="7" customWidth="1"/>
    <col min="2" max="2" width="13.625" style="7" customWidth="1"/>
    <col min="3" max="3" width="29.875" style="4" customWidth="1"/>
    <col min="4" max="4" width="13.125" style="4" customWidth="1"/>
    <col min="5" max="5" width="9" style="4"/>
    <col min="6" max="6" width="25" style="4" customWidth="1"/>
    <col min="7" max="7" width="17.375" style="7" customWidth="1"/>
  </cols>
  <sheetData>
    <row r="1" spans="1:9" ht="33" customHeight="1" x14ac:dyDescent="0.3">
      <c r="A1" s="145" t="s">
        <v>73</v>
      </c>
      <c r="B1" s="145"/>
      <c r="C1" s="145"/>
      <c r="D1" s="145"/>
      <c r="E1" s="145"/>
      <c r="F1" s="145"/>
      <c r="G1" s="145"/>
      <c r="H1" s="3"/>
      <c r="I1" s="3"/>
    </row>
    <row r="2" spans="1:9" ht="31.5" customHeight="1" x14ac:dyDescent="0.3">
      <c r="A2" s="118" t="s">
        <v>250</v>
      </c>
      <c r="B2" s="118"/>
      <c r="C2" s="118"/>
      <c r="D2" s="118"/>
      <c r="E2" s="118"/>
      <c r="F2" s="118"/>
      <c r="G2" s="118"/>
      <c r="H2" s="2"/>
      <c r="I2" s="2"/>
    </row>
    <row r="3" spans="1:9" ht="21.75" customHeight="1" x14ac:dyDescent="0.3">
      <c r="A3" s="152" t="s">
        <v>248</v>
      </c>
      <c r="B3" s="152"/>
      <c r="C3" s="152"/>
      <c r="D3" s="152"/>
      <c r="E3" s="152"/>
      <c r="F3" s="152"/>
      <c r="G3" s="96" t="s">
        <v>249</v>
      </c>
    </row>
    <row r="4" spans="1:9" ht="21" customHeight="1" x14ac:dyDescent="0.3">
      <c r="A4" s="149" t="s">
        <v>31</v>
      </c>
      <c r="B4" s="150"/>
      <c r="C4" s="150"/>
      <c r="D4" s="150"/>
      <c r="E4" s="151"/>
      <c r="F4" s="147" t="s">
        <v>36</v>
      </c>
      <c r="G4" s="133" t="s">
        <v>87</v>
      </c>
    </row>
    <row r="5" spans="1:9" ht="21" customHeight="1" x14ac:dyDescent="0.3">
      <c r="A5" s="147" t="s">
        <v>30</v>
      </c>
      <c r="B5" s="147"/>
      <c r="C5" s="80" t="s">
        <v>49</v>
      </c>
      <c r="D5" s="147" t="s">
        <v>33</v>
      </c>
      <c r="E5" s="149"/>
      <c r="F5" s="147"/>
      <c r="G5" s="134"/>
    </row>
    <row r="6" spans="1:9" s="5" customFormat="1" ht="21" customHeight="1" x14ac:dyDescent="0.3">
      <c r="A6" s="148">
        <f>SUM(D9:D57)</f>
        <v>5214000</v>
      </c>
      <c r="B6" s="146"/>
      <c r="C6" s="81"/>
      <c r="D6" s="146">
        <v>0</v>
      </c>
      <c r="E6" s="146"/>
      <c r="F6" s="81">
        <f>SUM(A6:E6)</f>
        <v>5214000</v>
      </c>
      <c r="G6" s="76"/>
    </row>
    <row r="7" spans="1:9" ht="12" customHeight="1" x14ac:dyDescent="0.3">
      <c r="A7" s="77"/>
      <c r="B7" s="78"/>
      <c r="C7" s="78"/>
      <c r="D7" s="78"/>
      <c r="E7" s="78"/>
      <c r="F7" s="19"/>
      <c r="G7" s="77"/>
    </row>
    <row r="8" spans="1:9" ht="27" customHeight="1" x14ac:dyDescent="0.3">
      <c r="A8" s="82" t="s">
        <v>0</v>
      </c>
      <c r="B8" s="82" t="s">
        <v>11</v>
      </c>
      <c r="C8" s="82" t="s">
        <v>48</v>
      </c>
      <c r="D8" s="82" t="s">
        <v>3</v>
      </c>
      <c r="E8" s="82" t="s">
        <v>47</v>
      </c>
      <c r="F8" s="82" t="s">
        <v>12</v>
      </c>
      <c r="G8" s="82" t="s">
        <v>4</v>
      </c>
    </row>
    <row r="9" spans="1:9" s="13" customFormat="1" ht="18.75" customHeight="1" x14ac:dyDescent="0.3">
      <c r="A9" s="83">
        <v>1</v>
      </c>
      <c r="B9" s="84" t="s">
        <v>168</v>
      </c>
      <c r="C9" s="79" t="s">
        <v>75</v>
      </c>
      <c r="D9" s="85">
        <v>50000</v>
      </c>
      <c r="E9" s="86"/>
      <c r="F9" s="87" t="s">
        <v>169</v>
      </c>
      <c r="G9" s="84" t="s">
        <v>77</v>
      </c>
    </row>
    <row r="10" spans="1:9" s="13" customFormat="1" ht="18.75" customHeight="1" x14ac:dyDescent="0.3">
      <c r="A10" s="83">
        <v>2</v>
      </c>
      <c r="B10" s="84" t="s">
        <v>168</v>
      </c>
      <c r="C10" s="79" t="s">
        <v>51</v>
      </c>
      <c r="D10" s="85">
        <v>50000</v>
      </c>
      <c r="E10" s="86"/>
      <c r="F10" s="87" t="s">
        <v>170</v>
      </c>
      <c r="G10" s="84" t="s">
        <v>77</v>
      </c>
    </row>
    <row r="11" spans="1:9" s="13" customFormat="1" ht="18.75" customHeight="1" x14ac:dyDescent="0.3">
      <c r="A11" s="83">
        <v>3</v>
      </c>
      <c r="B11" s="84" t="s">
        <v>168</v>
      </c>
      <c r="C11" s="79" t="s">
        <v>50</v>
      </c>
      <c r="D11" s="85">
        <v>50000</v>
      </c>
      <c r="E11" s="86"/>
      <c r="F11" s="87" t="s">
        <v>171</v>
      </c>
      <c r="G11" s="84" t="s">
        <v>77</v>
      </c>
    </row>
    <row r="12" spans="1:9" s="13" customFormat="1" ht="18.75" customHeight="1" x14ac:dyDescent="0.3">
      <c r="A12" s="83">
        <v>4</v>
      </c>
      <c r="B12" s="84" t="s">
        <v>172</v>
      </c>
      <c r="C12" s="79" t="s">
        <v>75</v>
      </c>
      <c r="D12" s="85">
        <v>50000</v>
      </c>
      <c r="E12" s="86"/>
      <c r="F12" s="87" t="s">
        <v>82</v>
      </c>
      <c r="G12" s="84" t="s">
        <v>19</v>
      </c>
    </row>
    <row r="13" spans="1:9" s="13" customFormat="1" ht="18.75" customHeight="1" x14ac:dyDescent="0.3">
      <c r="A13" s="83">
        <v>5</v>
      </c>
      <c r="B13" s="84" t="s">
        <v>172</v>
      </c>
      <c r="C13" s="79" t="s">
        <v>51</v>
      </c>
      <c r="D13" s="85">
        <v>50000</v>
      </c>
      <c r="E13" s="86"/>
      <c r="F13" s="87" t="s">
        <v>76</v>
      </c>
      <c r="G13" s="84" t="s">
        <v>19</v>
      </c>
    </row>
    <row r="14" spans="1:9" s="13" customFormat="1" ht="18.75" customHeight="1" x14ac:dyDescent="0.3">
      <c r="A14" s="83">
        <v>6</v>
      </c>
      <c r="B14" s="84" t="s">
        <v>172</v>
      </c>
      <c r="C14" s="79" t="s">
        <v>50</v>
      </c>
      <c r="D14" s="85">
        <v>50000</v>
      </c>
      <c r="E14" s="86"/>
      <c r="F14" s="87" t="s">
        <v>76</v>
      </c>
      <c r="G14" s="84" t="s">
        <v>19</v>
      </c>
    </row>
    <row r="15" spans="1:9" s="13" customFormat="1" ht="18.75" customHeight="1" x14ac:dyDescent="0.3">
      <c r="A15" s="83">
        <v>7</v>
      </c>
      <c r="B15" s="84" t="s">
        <v>173</v>
      </c>
      <c r="C15" s="79" t="s">
        <v>75</v>
      </c>
      <c r="D15" s="85">
        <v>50000</v>
      </c>
      <c r="E15" s="86"/>
      <c r="F15" s="87" t="s">
        <v>76</v>
      </c>
      <c r="G15" s="84" t="s">
        <v>19</v>
      </c>
    </row>
    <row r="16" spans="1:9" s="13" customFormat="1" ht="18.75" customHeight="1" x14ac:dyDescent="0.3">
      <c r="A16" s="83">
        <v>8</v>
      </c>
      <c r="B16" s="84" t="s">
        <v>173</v>
      </c>
      <c r="C16" s="79" t="s">
        <v>51</v>
      </c>
      <c r="D16" s="85">
        <v>50000</v>
      </c>
      <c r="E16" s="86"/>
      <c r="F16" s="87" t="s">
        <v>76</v>
      </c>
      <c r="G16" s="84" t="s">
        <v>19</v>
      </c>
    </row>
    <row r="17" spans="1:7" s="13" customFormat="1" ht="18.75" customHeight="1" x14ac:dyDescent="0.3">
      <c r="A17" s="83">
        <v>9</v>
      </c>
      <c r="B17" s="84" t="s">
        <v>173</v>
      </c>
      <c r="C17" s="79" t="s">
        <v>50</v>
      </c>
      <c r="D17" s="85">
        <v>50000</v>
      </c>
      <c r="E17" s="86"/>
      <c r="F17" s="87" t="s">
        <v>76</v>
      </c>
      <c r="G17" s="84" t="s">
        <v>19</v>
      </c>
    </row>
    <row r="18" spans="1:7" s="13" customFormat="1" ht="18.75" customHeight="1" x14ac:dyDescent="0.3">
      <c r="A18" s="83">
        <v>10</v>
      </c>
      <c r="B18" s="84" t="s">
        <v>174</v>
      </c>
      <c r="C18" s="79" t="s">
        <v>75</v>
      </c>
      <c r="D18" s="85">
        <v>50000</v>
      </c>
      <c r="E18" s="86"/>
      <c r="F18" s="87" t="s">
        <v>76</v>
      </c>
      <c r="G18" s="84" t="s">
        <v>19</v>
      </c>
    </row>
    <row r="19" spans="1:7" s="13" customFormat="1" ht="18.75" customHeight="1" x14ac:dyDescent="0.3">
      <c r="A19" s="83">
        <v>11</v>
      </c>
      <c r="B19" s="84" t="s">
        <v>174</v>
      </c>
      <c r="C19" s="79" t="s">
        <v>51</v>
      </c>
      <c r="D19" s="85">
        <v>50000</v>
      </c>
      <c r="E19" s="86"/>
      <c r="F19" s="87" t="s">
        <v>76</v>
      </c>
      <c r="G19" s="84" t="s">
        <v>19</v>
      </c>
    </row>
    <row r="20" spans="1:7" s="13" customFormat="1" ht="18.75" customHeight="1" x14ac:dyDescent="0.3">
      <c r="A20" s="83">
        <v>12</v>
      </c>
      <c r="B20" s="84" t="s">
        <v>174</v>
      </c>
      <c r="C20" s="79" t="s">
        <v>50</v>
      </c>
      <c r="D20" s="85">
        <v>50000</v>
      </c>
      <c r="E20" s="86"/>
      <c r="F20" s="87" t="s">
        <v>76</v>
      </c>
      <c r="G20" s="84" t="s">
        <v>19</v>
      </c>
    </row>
    <row r="21" spans="1:7" s="13" customFormat="1" ht="18.75" customHeight="1" x14ac:dyDescent="0.3">
      <c r="A21" s="83">
        <v>13</v>
      </c>
      <c r="B21" s="84" t="s">
        <v>175</v>
      </c>
      <c r="C21" s="79" t="s">
        <v>204</v>
      </c>
      <c r="D21" s="85">
        <v>200000</v>
      </c>
      <c r="E21" s="86"/>
      <c r="F21" s="87" t="s">
        <v>176</v>
      </c>
      <c r="G21" s="84" t="s">
        <v>177</v>
      </c>
    </row>
    <row r="22" spans="1:7" s="13" customFormat="1" ht="18.75" customHeight="1" x14ac:dyDescent="0.3">
      <c r="A22" s="83">
        <v>14</v>
      </c>
      <c r="B22" s="84" t="s">
        <v>175</v>
      </c>
      <c r="C22" s="79" t="s">
        <v>203</v>
      </c>
      <c r="D22" s="85">
        <v>200000</v>
      </c>
      <c r="E22" s="86"/>
      <c r="F22" s="87" t="s">
        <v>191</v>
      </c>
      <c r="G22" s="84" t="s">
        <v>177</v>
      </c>
    </row>
    <row r="23" spans="1:7" s="13" customFormat="1" ht="18.75" customHeight="1" x14ac:dyDescent="0.3">
      <c r="A23" s="83">
        <v>15</v>
      </c>
      <c r="B23" s="84" t="s">
        <v>175</v>
      </c>
      <c r="C23" s="79" t="s">
        <v>205</v>
      </c>
      <c r="D23" s="85">
        <v>200000</v>
      </c>
      <c r="E23" s="86"/>
      <c r="F23" s="87" t="s">
        <v>191</v>
      </c>
      <c r="G23" s="84" t="s">
        <v>177</v>
      </c>
    </row>
    <row r="24" spans="1:7" s="13" customFormat="1" ht="18.75" customHeight="1" x14ac:dyDescent="0.3">
      <c r="A24" s="83">
        <v>16</v>
      </c>
      <c r="B24" s="84" t="s">
        <v>175</v>
      </c>
      <c r="C24" s="79" t="s">
        <v>206</v>
      </c>
      <c r="D24" s="85">
        <v>200000</v>
      </c>
      <c r="E24" s="86"/>
      <c r="F24" s="87" t="s">
        <v>191</v>
      </c>
      <c r="G24" s="84" t="s">
        <v>177</v>
      </c>
    </row>
    <row r="25" spans="1:7" s="13" customFormat="1" ht="18.75" customHeight="1" x14ac:dyDescent="0.3">
      <c r="A25" s="83">
        <v>17</v>
      </c>
      <c r="B25" s="84" t="s">
        <v>175</v>
      </c>
      <c r="C25" s="79" t="s">
        <v>207</v>
      </c>
      <c r="D25" s="85">
        <v>200000</v>
      </c>
      <c r="E25" s="86"/>
      <c r="F25" s="87" t="s">
        <v>191</v>
      </c>
      <c r="G25" s="84" t="s">
        <v>177</v>
      </c>
    </row>
    <row r="26" spans="1:7" s="13" customFormat="1" ht="18.75" customHeight="1" x14ac:dyDescent="0.3">
      <c r="A26" s="83">
        <v>18</v>
      </c>
      <c r="B26" s="84" t="s">
        <v>178</v>
      </c>
      <c r="C26" s="79" t="s">
        <v>75</v>
      </c>
      <c r="D26" s="85">
        <v>50000</v>
      </c>
      <c r="E26" s="86"/>
      <c r="F26" s="87" t="s">
        <v>76</v>
      </c>
      <c r="G26" s="84" t="s">
        <v>19</v>
      </c>
    </row>
    <row r="27" spans="1:7" s="13" customFormat="1" ht="18.75" customHeight="1" x14ac:dyDescent="0.3">
      <c r="A27" s="83">
        <v>19</v>
      </c>
      <c r="B27" s="84" t="s">
        <v>178</v>
      </c>
      <c r="C27" s="79" t="s">
        <v>51</v>
      </c>
      <c r="D27" s="85">
        <v>50000</v>
      </c>
      <c r="E27" s="86"/>
      <c r="F27" s="87" t="s">
        <v>76</v>
      </c>
      <c r="G27" s="84" t="s">
        <v>19</v>
      </c>
    </row>
    <row r="28" spans="1:7" s="13" customFormat="1" ht="18.75" customHeight="1" x14ac:dyDescent="0.3">
      <c r="A28" s="83">
        <v>20</v>
      </c>
      <c r="B28" s="84" t="s">
        <v>178</v>
      </c>
      <c r="C28" s="79" t="s">
        <v>50</v>
      </c>
      <c r="D28" s="85">
        <v>50000</v>
      </c>
      <c r="E28" s="86"/>
      <c r="F28" s="87" t="s">
        <v>76</v>
      </c>
      <c r="G28" s="84" t="s">
        <v>19</v>
      </c>
    </row>
    <row r="29" spans="1:7" s="13" customFormat="1" ht="18.75" customHeight="1" x14ac:dyDescent="0.3">
      <c r="A29" s="83">
        <v>21</v>
      </c>
      <c r="B29" s="84" t="s">
        <v>179</v>
      </c>
      <c r="C29" s="79" t="s">
        <v>75</v>
      </c>
      <c r="D29" s="85">
        <v>50000</v>
      </c>
      <c r="E29" s="86"/>
      <c r="F29" s="87" t="s">
        <v>76</v>
      </c>
      <c r="G29" s="84" t="s">
        <v>19</v>
      </c>
    </row>
    <row r="30" spans="1:7" s="13" customFormat="1" ht="18.75" customHeight="1" x14ac:dyDescent="0.3">
      <c r="A30" s="83">
        <v>22</v>
      </c>
      <c r="B30" s="84" t="s">
        <v>179</v>
      </c>
      <c r="C30" s="79" t="s">
        <v>51</v>
      </c>
      <c r="D30" s="85">
        <v>50000</v>
      </c>
      <c r="E30" s="86"/>
      <c r="F30" s="87" t="s">
        <v>76</v>
      </c>
      <c r="G30" s="84" t="s">
        <v>19</v>
      </c>
    </row>
    <row r="31" spans="1:7" s="13" customFormat="1" ht="18.75" customHeight="1" x14ac:dyDescent="0.3">
      <c r="A31" s="83">
        <v>23</v>
      </c>
      <c r="B31" s="84" t="s">
        <v>179</v>
      </c>
      <c r="C31" s="79" t="s">
        <v>50</v>
      </c>
      <c r="D31" s="85">
        <v>50000</v>
      </c>
      <c r="E31" s="86"/>
      <c r="F31" s="87" t="s">
        <v>76</v>
      </c>
      <c r="G31" s="84" t="s">
        <v>19</v>
      </c>
    </row>
    <row r="32" spans="1:7" s="13" customFormat="1" ht="18.75" customHeight="1" x14ac:dyDescent="0.3">
      <c r="A32" s="83">
        <v>24</v>
      </c>
      <c r="B32" s="84" t="s">
        <v>180</v>
      </c>
      <c r="C32" s="79" t="s">
        <v>75</v>
      </c>
      <c r="D32" s="85">
        <v>50000</v>
      </c>
      <c r="E32" s="86"/>
      <c r="F32" s="87" t="s">
        <v>76</v>
      </c>
      <c r="G32" s="84" t="s">
        <v>19</v>
      </c>
    </row>
    <row r="33" spans="1:7" s="13" customFormat="1" ht="18.75" customHeight="1" x14ac:dyDescent="0.3">
      <c r="A33" s="83">
        <v>25</v>
      </c>
      <c r="B33" s="84" t="s">
        <v>180</v>
      </c>
      <c r="C33" s="79" t="s">
        <v>51</v>
      </c>
      <c r="D33" s="85">
        <v>50000</v>
      </c>
      <c r="E33" s="86"/>
      <c r="F33" s="87" t="s">
        <v>76</v>
      </c>
      <c r="G33" s="84" t="s">
        <v>19</v>
      </c>
    </row>
    <row r="34" spans="1:7" s="13" customFormat="1" ht="18.75" customHeight="1" x14ac:dyDescent="0.3">
      <c r="A34" s="83">
        <v>26</v>
      </c>
      <c r="B34" s="84" t="s">
        <v>180</v>
      </c>
      <c r="C34" s="79" t="s">
        <v>50</v>
      </c>
      <c r="D34" s="85">
        <v>50000</v>
      </c>
      <c r="E34" s="86"/>
      <c r="F34" s="87" t="s">
        <v>76</v>
      </c>
      <c r="G34" s="84" t="s">
        <v>19</v>
      </c>
    </row>
    <row r="35" spans="1:7" s="13" customFormat="1" ht="18.75" customHeight="1" x14ac:dyDescent="0.3">
      <c r="A35" s="83">
        <v>27</v>
      </c>
      <c r="B35" s="84" t="s">
        <v>181</v>
      </c>
      <c r="C35" s="79" t="s">
        <v>75</v>
      </c>
      <c r="D35" s="85">
        <v>50000</v>
      </c>
      <c r="E35" s="86"/>
      <c r="F35" s="87" t="s">
        <v>76</v>
      </c>
      <c r="G35" s="84" t="s">
        <v>19</v>
      </c>
    </row>
    <row r="36" spans="1:7" s="13" customFormat="1" ht="18.75" customHeight="1" x14ac:dyDescent="0.3">
      <c r="A36" s="83">
        <v>28</v>
      </c>
      <c r="B36" s="84" t="s">
        <v>181</v>
      </c>
      <c r="C36" s="79" t="s">
        <v>51</v>
      </c>
      <c r="D36" s="85">
        <v>50000</v>
      </c>
      <c r="E36" s="86"/>
      <c r="F36" s="87" t="s">
        <v>76</v>
      </c>
      <c r="G36" s="84" t="s">
        <v>19</v>
      </c>
    </row>
    <row r="37" spans="1:7" s="13" customFormat="1" ht="18.75" customHeight="1" x14ac:dyDescent="0.3">
      <c r="A37" s="83">
        <v>29</v>
      </c>
      <c r="B37" s="84" t="s">
        <v>181</v>
      </c>
      <c r="C37" s="79" t="s">
        <v>50</v>
      </c>
      <c r="D37" s="85">
        <v>50000</v>
      </c>
      <c r="E37" s="86"/>
      <c r="F37" s="87" t="s">
        <v>76</v>
      </c>
      <c r="G37" s="84" t="s">
        <v>19</v>
      </c>
    </row>
    <row r="38" spans="1:7" s="13" customFormat="1" ht="18.75" customHeight="1" x14ac:dyDescent="0.3">
      <c r="A38" s="83">
        <v>30</v>
      </c>
      <c r="B38" s="84" t="s">
        <v>182</v>
      </c>
      <c r="C38" s="79" t="s">
        <v>75</v>
      </c>
      <c r="D38" s="85">
        <v>50000</v>
      </c>
      <c r="E38" s="86"/>
      <c r="F38" s="87" t="s">
        <v>76</v>
      </c>
      <c r="G38" s="84" t="s">
        <v>19</v>
      </c>
    </row>
    <row r="39" spans="1:7" s="13" customFormat="1" ht="18.75" customHeight="1" x14ac:dyDescent="0.3">
      <c r="A39" s="83">
        <v>31</v>
      </c>
      <c r="B39" s="84" t="s">
        <v>182</v>
      </c>
      <c r="C39" s="79" t="s">
        <v>51</v>
      </c>
      <c r="D39" s="85">
        <v>50000</v>
      </c>
      <c r="E39" s="86"/>
      <c r="F39" s="87" t="s">
        <v>76</v>
      </c>
      <c r="G39" s="84" t="s">
        <v>19</v>
      </c>
    </row>
    <row r="40" spans="1:7" s="13" customFormat="1" ht="18.75" customHeight="1" x14ac:dyDescent="0.3">
      <c r="A40" s="83">
        <v>32</v>
      </c>
      <c r="B40" s="84" t="s">
        <v>182</v>
      </c>
      <c r="C40" s="79" t="s">
        <v>50</v>
      </c>
      <c r="D40" s="85">
        <v>50000</v>
      </c>
      <c r="E40" s="86"/>
      <c r="F40" s="87" t="s">
        <v>76</v>
      </c>
      <c r="G40" s="84" t="s">
        <v>19</v>
      </c>
    </row>
    <row r="41" spans="1:7" s="13" customFormat="1" ht="18.75" customHeight="1" x14ac:dyDescent="0.3">
      <c r="A41" s="83">
        <v>33</v>
      </c>
      <c r="B41" s="84" t="s">
        <v>183</v>
      </c>
      <c r="C41" s="79" t="s">
        <v>193</v>
      </c>
      <c r="D41" s="85">
        <v>135000</v>
      </c>
      <c r="E41" s="86"/>
      <c r="F41" s="87" t="s">
        <v>184</v>
      </c>
      <c r="G41" s="84" t="s">
        <v>19</v>
      </c>
    </row>
    <row r="42" spans="1:7" s="13" customFormat="1" ht="18.75" customHeight="1" x14ac:dyDescent="0.3">
      <c r="A42" s="83">
        <v>34</v>
      </c>
      <c r="B42" s="84" t="s">
        <v>183</v>
      </c>
      <c r="C42" s="79" t="s">
        <v>192</v>
      </c>
      <c r="D42" s="85">
        <v>144000</v>
      </c>
      <c r="E42" s="86"/>
      <c r="F42" s="87" t="s">
        <v>185</v>
      </c>
      <c r="G42" s="84" t="s">
        <v>19</v>
      </c>
    </row>
    <row r="43" spans="1:7" s="13" customFormat="1" ht="18.75" customHeight="1" x14ac:dyDescent="0.3">
      <c r="A43" s="83">
        <v>35</v>
      </c>
      <c r="B43" s="84" t="s">
        <v>183</v>
      </c>
      <c r="C43" s="79" t="s">
        <v>192</v>
      </c>
      <c r="D43" s="85">
        <v>135000</v>
      </c>
      <c r="E43" s="86"/>
      <c r="F43" s="87" t="s">
        <v>186</v>
      </c>
      <c r="G43" s="84" t="s">
        <v>19</v>
      </c>
    </row>
    <row r="44" spans="1:7" s="13" customFormat="1" ht="18.75" customHeight="1" x14ac:dyDescent="0.3">
      <c r="A44" s="83">
        <v>36</v>
      </c>
      <c r="B44" s="84" t="s">
        <v>187</v>
      </c>
      <c r="C44" s="79" t="s">
        <v>75</v>
      </c>
      <c r="D44" s="85">
        <v>50000</v>
      </c>
      <c r="E44" s="86"/>
      <c r="F44" s="87" t="s">
        <v>76</v>
      </c>
      <c r="G44" s="84" t="s">
        <v>19</v>
      </c>
    </row>
    <row r="45" spans="1:7" s="13" customFormat="1" ht="18.75" customHeight="1" x14ac:dyDescent="0.3">
      <c r="A45" s="83">
        <v>37</v>
      </c>
      <c r="B45" s="84" t="s">
        <v>187</v>
      </c>
      <c r="C45" s="79" t="s">
        <v>51</v>
      </c>
      <c r="D45" s="85">
        <v>50000</v>
      </c>
      <c r="E45" s="86"/>
      <c r="F45" s="87" t="s">
        <v>76</v>
      </c>
      <c r="G45" s="84" t="s">
        <v>19</v>
      </c>
    </row>
    <row r="46" spans="1:7" s="13" customFormat="1" ht="18.75" customHeight="1" x14ac:dyDescent="0.3">
      <c r="A46" s="83">
        <v>38</v>
      </c>
      <c r="B46" s="84" t="s">
        <v>187</v>
      </c>
      <c r="C46" s="79" t="s">
        <v>50</v>
      </c>
      <c r="D46" s="85">
        <v>50000</v>
      </c>
      <c r="E46" s="86"/>
      <c r="F46" s="87" t="s">
        <v>76</v>
      </c>
      <c r="G46" s="84" t="s">
        <v>19</v>
      </c>
    </row>
    <row r="47" spans="1:7" s="13" customFormat="1" ht="18.75" customHeight="1" x14ac:dyDescent="0.3">
      <c r="A47" s="83">
        <v>39</v>
      </c>
      <c r="B47" s="84" t="s">
        <v>188</v>
      </c>
      <c r="C47" s="79" t="s">
        <v>75</v>
      </c>
      <c r="D47" s="85">
        <v>50000</v>
      </c>
      <c r="E47" s="86"/>
      <c r="F47" s="87" t="s">
        <v>76</v>
      </c>
      <c r="G47" s="84" t="s">
        <v>19</v>
      </c>
    </row>
    <row r="48" spans="1:7" s="13" customFormat="1" ht="18.75" customHeight="1" x14ac:dyDescent="0.3">
      <c r="A48" s="83">
        <v>40</v>
      </c>
      <c r="B48" s="84" t="s">
        <v>188</v>
      </c>
      <c r="C48" s="79" t="s">
        <v>51</v>
      </c>
      <c r="D48" s="85">
        <v>50000</v>
      </c>
      <c r="E48" s="86"/>
      <c r="F48" s="87" t="s">
        <v>76</v>
      </c>
      <c r="G48" s="84" t="s">
        <v>19</v>
      </c>
    </row>
    <row r="49" spans="1:7" s="13" customFormat="1" ht="18.75" customHeight="1" x14ac:dyDescent="0.3">
      <c r="A49" s="83">
        <v>41</v>
      </c>
      <c r="B49" s="84" t="s">
        <v>188</v>
      </c>
      <c r="C49" s="79" t="s">
        <v>50</v>
      </c>
      <c r="D49" s="85">
        <v>50000</v>
      </c>
      <c r="E49" s="86"/>
      <c r="F49" s="87" t="s">
        <v>76</v>
      </c>
      <c r="G49" s="84" t="s">
        <v>19</v>
      </c>
    </row>
    <row r="50" spans="1:7" s="13" customFormat="1" ht="18.75" customHeight="1" x14ac:dyDescent="0.3">
      <c r="A50" s="83">
        <v>42</v>
      </c>
      <c r="B50" s="84" t="s">
        <v>127</v>
      </c>
      <c r="C50" s="79" t="s">
        <v>194</v>
      </c>
      <c r="D50" s="85">
        <v>600000</v>
      </c>
      <c r="E50" s="86"/>
      <c r="F50" s="87" t="s">
        <v>223</v>
      </c>
      <c r="G50" s="84" t="s">
        <v>19</v>
      </c>
    </row>
    <row r="51" spans="1:7" s="13" customFormat="1" ht="18.75" customHeight="1" x14ac:dyDescent="0.3">
      <c r="A51" s="83">
        <v>43</v>
      </c>
      <c r="B51" s="84" t="s">
        <v>127</v>
      </c>
      <c r="C51" s="79" t="s">
        <v>195</v>
      </c>
      <c r="D51" s="85">
        <v>400000</v>
      </c>
      <c r="E51" s="86"/>
      <c r="F51" s="87" t="s">
        <v>224</v>
      </c>
      <c r="G51" s="84" t="s">
        <v>19</v>
      </c>
    </row>
    <row r="52" spans="1:7" s="13" customFormat="1" ht="18.75" customHeight="1" x14ac:dyDescent="0.3">
      <c r="A52" s="83">
        <v>44</v>
      </c>
      <c r="B52" s="84" t="s">
        <v>127</v>
      </c>
      <c r="C52" s="79" t="s">
        <v>196</v>
      </c>
      <c r="D52" s="85">
        <v>400000</v>
      </c>
      <c r="E52" s="86"/>
      <c r="F52" s="87" t="s">
        <v>225</v>
      </c>
      <c r="G52" s="84" t="s">
        <v>19</v>
      </c>
    </row>
    <row r="53" spans="1:7" s="13" customFormat="1" ht="18.75" customHeight="1" x14ac:dyDescent="0.3">
      <c r="A53" s="83">
        <v>45</v>
      </c>
      <c r="B53" s="84" t="s">
        <v>127</v>
      </c>
      <c r="C53" s="79" t="s">
        <v>197</v>
      </c>
      <c r="D53" s="85">
        <v>300000</v>
      </c>
      <c r="E53" s="86"/>
      <c r="F53" s="87" t="s">
        <v>226</v>
      </c>
      <c r="G53" s="84" t="s">
        <v>19</v>
      </c>
    </row>
    <row r="54" spans="1:7" s="13" customFormat="1" ht="18.75" customHeight="1" x14ac:dyDescent="0.3">
      <c r="A54" s="83">
        <v>46</v>
      </c>
      <c r="B54" s="84" t="s">
        <v>127</v>
      </c>
      <c r="C54" s="79" t="s">
        <v>198</v>
      </c>
      <c r="D54" s="85">
        <v>300000</v>
      </c>
      <c r="E54" s="86"/>
      <c r="F54" s="87" t="s">
        <v>226</v>
      </c>
      <c r="G54" s="84" t="s">
        <v>19</v>
      </c>
    </row>
    <row r="55" spans="1:7" s="13" customFormat="1" ht="18.75" customHeight="1" x14ac:dyDescent="0.3">
      <c r="A55" s="83">
        <v>47</v>
      </c>
      <c r="B55" s="84" t="s">
        <v>189</v>
      </c>
      <c r="C55" s="79" t="s">
        <v>75</v>
      </c>
      <c r="D55" s="85">
        <v>50000</v>
      </c>
      <c r="E55" s="86"/>
      <c r="F55" s="87" t="s">
        <v>170</v>
      </c>
      <c r="G55" s="84" t="s">
        <v>19</v>
      </c>
    </row>
    <row r="56" spans="1:7" s="13" customFormat="1" ht="18.75" customHeight="1" x14ac:dyDescent="0.3">
      <c r="A56" s="83">
        <v>48</v>
      </c>
      <c r="B56" s="84" t="s">
        <v>189</v>
      </c>
      <c r="C56" s="79" t="s">
        <v>51</v>
      </c>
      <c r="D56" s="85">
        <v>50000</v>
      </c>
      <c r="E56" s="86"/>
      <c r="F56" s="87" t="s">
        <v>190</v>
      </c>
      <c r="G56" s="84" t="s">
        <v>19</v>
      </c>
    </row>
    <row r="57" spans="1:7" s="13" customFormat="1" ht="18.75" customHeight="1" x14ac:dyDescent="0.3">
      <c r="A57" s="88">
        <v>49</v>
      </c>
      <c r="B57" s="89" t="s">
        <v>189</v>
      </c>
      <c r="C57" s="79" t="s">
        <v>50</v>
      </c>
      <c r="D57" s="38">
        <v>50000</v>
      </c>
      <c r="E57" s="90"/>
      <c r="F57" s="91" t="s">
        <v>190</v>
      </c>
      <c r="G57" s="89" t="s">
        <v>19</v>
      </c>
    </row>
    <row r="58" spans="1:7" ht="21" customHeight="1" x14ac:dyDescent="0.3">
      <c r="A58" s="44"/>
      <c r="B58" s="44"/>
      <c r="C58" s="19"/>
      <c r="D58" s="92"/>
      <c r="E58" s="19"/>
      <c r="F58" s="93"/>
      <c r="G58" s="44"/>
    </row>
    <row r="59" spans="1:7" ht="21" customHeight="1" x14ac:dyDescent="0.3">
      <c r="A59" s="44"/>
      <c r="B59" s="44"/>
      <c r="C59" s="94" t="s">
        <v>21</v>
      </c>
      <c r="D59" s="95">
        <f>SUM(D9:D57)</f>
        <v>5214000</v>
      </c>
      <c r="E59" s="19"/>
      <c r="F59" s="19"/>
      <c r="G59" s="44"/>
    </row>
  </sheetData>
  <autoFilter ref="A8:G57"/>
  <mergeCells count="10">
    <mergeCell ref="A2:G2"/>
    <mergeCell ref="A1:G1"/>
    <mergeCell ref="D6:E6"/>
    <mergeCell ref="A5:B5"/>
    <mergeCell ref="A6:B6"/>
    <mergeCell ref="F4:F5"/>
    <mergeCell ref="D5:E5"/>
    <mergeCell ref="G4:G5"/>
    <mergeCell ref="A4:E4"/>
    <mergeCell ref="A3:F3"/>
  </mergeCells>
  <phoneticPr fontId="3" type="noConversion"/>
  <pageMargins left="0.25" right="0.25" top="0.75" bottom="0.75" header="0.3" footer="0.3"/>
  <pageSetup paperSize="9" scale="8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D9" sqref="D9"/>
    </sheetView>
  </sheetViews>
  <sheetFormatPr defaultRowHeight="16.5" x14ac:dyDescent="0.3"/>
  <cols>
    <col min="1" max="1" width="4.5" style="4" bestFit="1" customWidth="1"/>
    <col min="2" max="2" width="11.125" style="4" customWidth="1"/>
    <col min="3" max="3" width="17.5" style="4" customWidth="1"/>
    <col min="4" max="4" width="34.375" style="4" customWidth="1"/>
    <col min="5" max="5" width="7.875" style="4" customWidth="1"/>
    <col min="6" max="6" width="9.125" style="4" customWidth="1"/>
    <col min="7" max="7" width="7" style="4" customWidth="1"/>
    <col min="8" max="8" width="14.875" style="9" customWidth="1"/>
    <col min="9" max="9" width="10.25" customWidth="1"/>
  </cols>
  <sheetData>
    <row r="1" spans="1:9" ht="33" customHeight="1" x14ac:dyDescent="0.3">
      <c r="A1" s="117" t="s">
        <v>73</v>
      </c>
      <c r="B1" s="117"/>
      <c r="C1" s="117"/>
      <c r="D1" s="117"/>
      <c r="E1" s="117"/>
      <c r="F1" s="117"/>
      <c r="G1" s="117"/>
      <c r="H1" s="117"/>
      <c r="I1" s="117"/>
    </row>
    <row r="2" spans="1:9" ht="31.5" customHeight="1" x14ac:dyDescent="0.3">
      <c r="A2" s="118" t="s">
        <v>246</v>
      </c>
      <c r="B2" s="118"/>
      <c r="C2" s="118"/>
      <c r="D2" s="118"/>
      <c r="E2" s="118"/>
      <c r="F2" s="118"/>
      <c r="G2" s="118"/>
      <c r="H2" s="118"/>
      <c r="I2" s="118"/>
    </row>
    <row r="3" spans="1:9" s="8" customFormat="1" ht="25.5" customHeight="1" x14ac:dyDescent="0.3">
      <c r="A3" s="142" t="s">
        <v>70</v>
      </c>
      <c r="B3" s="142"/>
      <c r="C3" s="142"/>
      <c r="D3" s="142"/>
      <c r="E3" s="142"/>
      <c r="F3" s="142"/>
      <c r="G3" s="50"/>
      <c r="H3" s="51" t="s">
        <v>242</v>
      </c>
      <c r="I3" s="52"/>
    </row>
    <row r="4" spans="1:9" ht="16.5" customHeight="1" x14ac:dyDescent="0.3">
      <c r="A4" s="127" t="s">
        <v>0</v>
      </c>
      <c r="B4" s="144" t="s">
        <v>63</v>
      </c>
      <c r="C4" s="127" t="s">
        <v>48</v>
      </c>
      <c r="D4" s="127" t="s">
        <v>64</v>
      </c>
      <c r="E4" s="97" t="s">
        <v>65</v>
      </c>
      <c r="F4" s="137" t="s">
        <v>67</v>
      </c>
      <c r="G4" s="139"/>
      <c r="H4" s="98" t="s">
        <v>69</v>
      </c>
      <c r="I4" s="133" t="s">
        <v>37</v>
      </c>
    </row>
    <row r="5" spans="1:9" ht="18" customHeight="1" x14ac:dyDescent="0.3">
      <c r="A5" s="127"/>
      <c r="B5" s="138"/>
      <c r="C5" s="127"/>
      <c r="D5" s="127"/>
      <c r="E5" s="99" t="s">
        <v>71</v>
      </c>
      <c r="F5" s="153" t="s">
        <v>66</v>
      </c>
      <c r="G5" s="136"/>
      <c r="H5" s="100" t="s">
        <v>68</v>
      </c>
      <c r="I5" s="134"/>
    </row>
    <row r="6" spans="1:9" ht="24.75" customHeight="1" x14ac:dyDescent="0.3">
      <c r="A6" s="40">
        <v>1</v>
      </c>
      <c r="B6" s="61" t="s">
        <v>133</v>
      </c>
      <c r="C6" s="43" t="s">
        <v>219</v>
      </c>
      <c r="D6" s="42" t="s">
        <v>201</v>
      </c>
      <c r="E6" s="101"/>
      <c r="F6" s="65">
        <v>3</v>
      </c>
      <c r="G6" s="66" t="s">
        <v>78</v>
      </c>
      <c r="H6" s="67">
        <v>153000</v>
      </c>
      <c r="I6" s="102"/>
    </row>
    <row r="7" spans="1:9" ht="24.75" customHeight="1" x14ac:dyDescent="0.3">
      <c r="A7" s="40">
        <v>2</v>
      </c>
      <c r="B7" s="61" t="s">
        <v>148</v>
      </c>
      <c r="C7" s="43" t="s">
        <v>149</v>
      </c>
      <c r="D7" s="106" t="s">
        <v>251</v>
      </c>
      <c r="E7" s="101"/>
      <c r="F7" s="65">
        <v>400</v>
      </c>
      <c r="G7" s="66" t="s">
        <v>151</v>
      </c>
      <c r="H7" s="67">
        <v>2000000</v>
      </c>
      <c r="I7" s="102"/>
    </row>
    <row r="8" spans="1:9" ht="24.75" customHeight="1" x14ac:dyDescent="0.3">
      <c r="A8" s="40">
        <v>3</v>
      </c>
      <c r="B8" s="61" t="s">
        <v>135</v>
      </c>
      <c r="C8" s="43" t="s">
        <v>137</v>
      </c>
      <c r="D8" s="42" t="s">
        <v>212</v>
      </c>
      <c r="E8" s="101"/>
      <c r="F8" s="65">
        <v>600</v>
      </c>
      <c r="G8" s="66" t="s">
        <v>139</v>
      </c>
      <c r="H8" s="67">
        <v>8891400</v>
      </c>
      <c r="I8" s="102"/>
    </row>
    <row r="9" spans="1:9" ht="24.75" customHeight="1" x14ac:dyDescent="0.3">
      <c r="A9" s="40">
        <v>4</v>
      </c>
      <c r="B9" s="61" t="s">
        <v>140</v>
      </c>
      <c r="C9" s="103" t="s">
        <v>220</v>
      </c>
      <c r="D9" s="42" t="s">
        <v>201</v>
      </c>
      <c r="E9" s="101"/>
      <c r="F9" s="65">
        <v>79</v>
      </c>
      <c r="G9" s="71" t="s">
        <v>142</v>
      </c>
      <c r="H9" s="67">
        <v>2100000</v>
      </c>
      <c r="I9" s="104"/>
    </row>
    <row r="10" spans="1:9" ht="24.75" customHeight="1" x14ac:dyDescent="0.3">
      <c r="A10" s="40">
        <v>5</v>
      </c>
      <c r="B10" s="61" t="s">
        <v>143</v>
      </c>
      <c r="C10" s="103" t="s">
        <v>221</v>
      </c>
      <c r="D10" s="106" t="s">
        <v>252</v>
      </c>
      <c r="E10" s="101"/>
      <c r="F10" s="65">
        <v>3000</v>
      </c>
      <c r="G10" s="71" t="s">
        <v>147</v>
      </c>
      <c r="H10" s="67">
        <v>6600000</v>
      </c>
      <c r="I10" s="104"/>
    </row>
    <row r="11" spans="1:9" ht="24.75" customHeight="1" x14ac:dyDescent="0.3">
      <c r="A11" s="40">
        <v>6</v>
      </c>
      <c r="B11" s="61" t="s">
        <v>152</v>
      </c>
      <c r="C11" s="43" t="s">
        <v>222</v>
      </c>
      <c r="D11" s="107" t="s">
        <v>202</v>
      </c>
      <c r="E11" s="101"/>
      <c r="F11" s="65">
        <v>12</v>
      </c>
      <c r="G11" s="66" t="s">
        <v>78</v>
      </c>
      <c r="H11" s="67">
        <v>6000000</v>
      </c>
      <c r="I11" s="102"/>
    </row>
    <row r="12" spans="1:9" ht="24.75" customHeight="1" x14ac:dyDescent="0.3">
      <c r="A12" s="40">
        <v>7</v>
      </c>
      <c r="B12" s="61" t="s">
        <v>153</v>
      </c>
      <c r="C12" s="103" t="s">
        <v>218</v>
      </c>
      <c r="D12" s="42" t="s">
        <v>208</v>
      </c>
      <c r="E12" s="101"/>
      <c r="F12" s="65">
        <v>200</v>
      </c>
      <c r="G12" s="71" t="s">
        <v>90</v>
      </c>
      <c r="H12" s="67">
        <v>2000000</v>
      </c>
      <c r="I12" s="104"/>
    </row>
    <row r="13" spans="1:9" ht="24.75" customHeight="1" x14ac:dyDescent="0.3">
      <c r="A13" s="40">
        <v>8</v>
      </c>
      <c r="B13" s="61" t="s">
        <v>154</v>
      </c>
      <c r="C13" s="103" t="s">
        <v>217</v>
      </c>
      <c r="D13" s="42" t="s">
        <v>201</v>
      </c>
      <c r="E13" s="101"/>
      <c r="F13" s="65">
        <v>50</v>
      </c>
      <c r="G13" s="71" t="s">
        <v>158</v>
      </c>
      <c r="H13" s="67">
        <v>1390000</v>
      </c>
      <c r="I13" s="104"/>
    </row>
    <row r="14" spans="1:9" ht="24.75" customHeight="1" x14ac:dyDescent="0.3">
      <c r="A14" s="40">
        <v>9</v>
      </c>
      <c r="B14" s="61" t="s">
        <v>162</v>
      </c>
      <c r="C14" s="103" t="s">
        <v>163</v>
      </c>
      <c r="D14" s="42" t="s">
        <v>209</v>
      </c>
      <c r="E14" s="101"/>
      <c r="F14" s="73">
        <v>1</v>
      </c>
      <c r="G14" s="71" t="s">
        <v>89</v>
      </c>
      <c r="H14" s="67">
        <v>300000</v>
      </c>
      <c r="I14" s="104"/>
    </row>
    <row r="15" spans="1:9" ht="24.75" customHeight="1" x14ac:dyDescent="0.3">
      <c r="A15" s="40">
        <v>10</v>
      </c>
      <c r="B15" s="61" t="s">
        <v>159</v>
      </c>
      <c r="C15" s="103" t="s">
        <v>200</v>
      </c>
      <c r="D15" s="42" t="s">
        <v>210</v>
      </c>
      <c r="E15" s="101"/>
      <c r="F15" s="65">
        <v>21</v>
      </c>
      <c r="G15" s="66" t="s">
        <v>93</v>
      </c>
      <c r="H15" s="67">
        <v>795900</v>
      </c>
      <c r="I15" s="102"/>
    </row>
    <row r="16" spans="1:9" ht="24.75" customHeight="1" x14ac:dyDescent="0.3">
      <c r="A16" s="40">
        <v>11</v>
      </c>
      <c r="B16" s="61" t="s">
        <v>247</v>
      </c>
      <c r="C16" s="102" t="s">
        <v>91</v>
      </c>
      <c r="D16" s="22" t="s">
        <v>211</v>
      </c>
      <c r="E16" s="101"/>
      <c r="F16" s="65">
        <v>3</v>
      </c>
      <c r="G16" s="71" t="s">
        <v>92</v>
      </c>
      <c r="H16" s="67">
        <v>114600</v>
      </c>
      <c r="I16" s="102"/>
    </row>
    <row r="17" spans="1:9" s="5" customFormat="1" ht="21" customHeight="1" x14ac:dyDescent="0.3">
      <c r="A17" s="128" t="s">
        <v>62</v>
      </c>
      <c r="B17" s="129"/>
      <c r="C17" s="129"/>
      <c r="D17" s="130"/>
      <c r="E17" s="105"/>
      <c r="F17" s="75">
        <f>SUM(F6:F16)</f>
        <v>4369</v>
      </c>
      <c r="G17" s="75"/>
      <c r="H17" s="75">
        <f>SUM(H6:H16)</f>
        <v>30344900</v>
      </c>
      <c r="I17" s="76"/>
    </row>
  </sheetData>
  <mergeCells count="11">
    <mergeCell ref="I4:I5"/>
    <mergeCell ref="A17:D17"/>
    <mergeCell ref="F4:G4"/>
    <mergeCell ref="F5:G5"/>
    <mergeCell ref="A1:I1"/>
    <mergeCell ref="A3:F3"/>
    <mergeCell ref="A4:A5"/>
    <mergeCell ref="B4:B5"/>
    <mergeCell ref="C4:C5"/>
    <mergeCell ref="D4:D5"/>
    <mergeCell ref="A2:I2"/>
  </mergeCells>
  <phoneticPr fontId="3" type="noConversion"/>
  <pageMargins left="0.25" right="0.25" top="0.75" bottom="0.75" header="0.3" footer="0.3"/>
  <pageSetup paperSize="9" scale="7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"/>
  <sheetViews>
    <sheetView zoomScaleNormal="100" workbookViewId="0">
      <selection activeCell="C17" sqref="C17"/>
    </sheetView>
  </sheetViews>
  <sheetFormatPr defaultRowHeight="16.5" x14ac:dyDescent="0.3"/>
  <cols>
    <col min="1" max="1" width="17.875" style="4" customWidth="1"/>
    <col min="2" max="2" width="20.5" style="4" customWidth="1"/>
    <col min="3" max="3" width="23" style="4" customWidth="1"/>
    <col min="4" max="4" width="27.25" style="4" customWidth="1"/>
  </cols>
  <sheetData>
    <row r="1" spans="1:5" ht="33" customHeight="1" x14ac:dyDescent="0.3">
      <c r="A1" s="117" t="s">
        <v>6</v>
      </c>
      <c r="B1" s="117"/>
      <c r="C1" s="117"/>
      <c r="D1" s="117"/>
      <c r="E1" s="3"/>
    </row>
    <row r="2" spans="1:5" ht="36" customHeight="1" x14ac:dyDescent="0.3">
      <c r="A2" s="118" t="s">
        <v>246</v>
      </c>
      <c r="B2" s="118"/>
      <c r="C2" s="118"/>
      <c r="D2" s="118"/>
      <c r="E2" s="2"/>
    </row>
    <row r="3" spans="1:5" ht="21.75" customHeight="1" x14ac:dyDescent="0.3">
      <c r="A3" s="154" t="s">
        <v>52</v>
      </c>
      <c r="B3" s="154"/>
      <c r="C3" s="154"/>
      <c r="D3" s="142"/>
    </row>
    <row r="4" spans="1:5" ht="24.75" customHeight="1" x14ac:dyDescent="0.3">
      <c r="A4" s="108" t="s">
        <v>13</v>
      </c>
      <c r="B4" s="109" t="s">
        <v>14</v>
      </c>
      <c r="C4" s="110" t="s">
        <v>15</v>
      </c>
      <c r="D4" s="111" t="s">
        <v>53</v>
      </c>
    </row>
    <row r="5" spans="1:5" ht="21" customHeight="1" x14ac:dyDescent="0.3">
      <c r="A5" s="112" t="s">
        <v>17</v>
      </c>
      <c r="B5" s="113" t="s">
        <v>215</v>
      </c>
      <c r="C5" s="114" t="s">
        <v>16</v>
      </c>
      <c r="D5" s="115" t="s">
        <v>19</v>
      </c>
    </row>
    <row r="6" spans="1:5" ht="21" customHeight="1" x14ac:dyDescent="0.3">
      <c r="A6" s="112" t="s">
        <v>17</v>
      </c>
      <c r="B6" s="113" t="s">
        <v>216</v>
      </c>
      <c r="C6" s="114" t="s">
        <v>16</v>
      </c>
      <c r="D6" s="115" t="s">
        <v>199</v>
      </c>
    </row>
  </sheetData>
  <mergeCells count="3">
    <mergeCell ref="A3:D3"/>
    <mergeCell ref="A2:D2"/>
    <mergeCell ref="A1:D1"/>
  </mergeCells>
  <phoneticPr fontId="3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1.후원금수입명세서</vt:lpstr>
      <vt:lpstr>2.후원금품수입명세서</vt:lpstr>
      <vt:lpstr>3.후원금사용명세서</vt:lpstr>
      <vt:lpstr>4.후원물품사용명세서</vt:lpstr>
      <vt:lpstr>5.후원금전용계좌</vt:lpstr>
      <vt:lpstr>'1.후원금수입명세서'!Print_Area</vt:lpstr>
      <vt:lpstr>'2.후원금품수입명세서'!Print_Area</vt:lpstr>
      <vt:lpstr>'3.후원금사용명세서'!Print_Area</vt:lpstr>
      <vt:lpstr>'4.후원물품사용명세서'!Print_Area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2021-03-01T07:01:45Z</cp:lastPrinted>
  <dcterms:created xsi:type="dcterms:W3CDTF">2013-05-13T11:00:05Z</dcterms:created>
  <dcterms:modified xsi:type="dcterms:W3CDTF">2021-03-01T07:02:04Z</dcterms:modified>
</cp:coreProperties>
</file>